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\Personal\My Web\Forms\"/>
    </mc:Choice>
  </mc:AlternateContent>
  <xr:revisionPtr revIDLastSave="0" documentId="13_ncr:1_{2CE69242-5118-4BE9-8889-988B4C4ECC53}" xr6:coauthVersionLast="47" xr6:coauthVersionMax="47" xr10:uidLastSave="{00000000-0000-0000-0000-000000000000}"/>
  <bookViews>
    <workbookView xWindow="1620" yWindow="792" windowWidth="20712" windowHeight="11592" activeTab="1" xr2:uid="{00000000-000D-0000-FFFF-FFFF00000000}"/>
  </bookViews>
  <sheets>
    <sheet name="HBE ENTRY  " sheetId="12" r:id="rId1"/>
    <sheet name="Individual Summary " sheetId="9" r:id="rId2"/>
  </sheets>
  <definedNames>
    <definedName name="_xlnm._FilterDatabase" localSheetId="1" hidden="1">'Individual Summary '!$A$13:$CO$69</definedName>
    <definedName name="_xlnm.Print_Titles" localSheetId="1">'Individual Summary '!$A:$B,'Individual Summary 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2" i="9" l="1"/>
  <c r="BB62" i="9" s="1"/>
  <c r="BA9" i="9"/>
  <c r="BA8" i="9"/>
  <c r="E36" i="9"/>
  <c r="E51" i="9"/>
  <c r="E64" i="9"/>
  <c r="E24" i="9"/>
  <c r="E15" i="9"/>
  <c r="E67" i="9"/>
  <c r="E63" i="9"/>
  <c r="E29" i="9"/>
  <c r="E62" i="9"/>
  <c r="E60" i="9"/>
  <c r="BB29" i="9"/>
  <c r="BB63" i="9" l="1"/>
  <c r="BB67" i="9"/>
  <c r="BB15" i="9"/>
  <c r="BB24" i="9"/>
  <c r="BB64" i="9"/>
  <c r="BB51" i="9"/>
  <c r="BB36" i="9"/>
  <c r="BB60" i="9"/>
  <c r="E39" i="9"/>
  <c r="E56" i="9"/>
  <c r="E17" i="9"/>
  <c r="E22" i="9"/>
  <c r="E18" i="9"/>
  <c r="E57" i="9"/>
  <c r="E45" i="9"/>
  <c r="E19" i="9"/>
  <c r="E65" i="9"/>
  <c r="E42" i="9"/>
  <c r="E68" i="9"/>
  <c r="E26" i="9"/>
  <c r="E61" i="9"/>
  <c r="E69" i="9"/>
  <c r="E55" i="9"/>
  <c r="E54" i="9"/>
  <c r="E44" i="9"/>
  <c r="E16" i="9"/>
  <c r="E27" i="9"/>
  <c r="E58" i="9"/>
  <c r="E43" i="9"/>
  <c r="E28" i="9"/>
  <c r="E13" i="9"/>
  <c r="E30" i="9"/>
  <c r="E41" i="9"/>
  <c r="E37" i="9"/>
  <c r="E48" i="9"/>
  <c r="E50" i="9"/>
  <c r="E53" i="9"/>
  <c r="E46" i="9"/>
  <c r="E38" i="9"/>
  <c r="E52" i="9"/>
  <c r="E20" i="9"/>
  <c r="E34" i="9"/>
  <c r="E14" i="9"/>
  <c r="E31" i="9"/>
  <c r="E40" i="9"/>
  <c r="E21" i="9"/>
  <c r="E32" i="9"/>
  <c r="E23" i="9"/>
  <c r="E33" i="9"/>
  <c r="E47" i="9"/>
  <c r="E35" i="9"/>
  <c r="E59" i="9"/>
  <c r="E66" i="9"/>
  <c r="E25" i="9"/>
  <c r="E49" i="9"/>
  <c r="I7" i="9"/>
  <c r="AE7" i="9"/>
  <c r="AM7" i="9"/>
  <c r="CK7" i="9"/>
  <c r="CI7" i="9"/>
  <c r="CG7" i="9"/>
  <c r="CE7" i="9"/>
  <c r="CC7" i="9"/>
  <c r="CA7" i="9"/>
  <c r="BY7" i="9"/>
  <c r="BW7" i="9"/>
  <c r="BU7" i="9"/>
  <c r="BS7" i="9"/>
  <c r="BQ7" i="9"/>
  <c r="BO7" i="9"/>
  <c r="BM7" i="9"/>
  <c r="BK7" i="9"/>
  <c r="BI7" i="9"/>
  <c r="BG7" i="9"/>
  <c r="BE7" i="9"/>
  <c r="BC7" i="9"/>
  <c r="BA7" i="9"/>
  <c r="AY7" i="9"/>
  <c r="AW7" i="9"/>
  <c r="AU7" i="9"/>
  <c r="AS7" i="9"/>
  <c r="AQ7" i="9"/>
  <c r="AO7" i="9"/>
  <c r="AK7" i="9"/>
  <c r="AI7" i="9"/>
  <c r="AG7" i="9"/>
  <c r="AC7" i="9"/>
  <c r="AA7" i="9"/>
  <c r="Y7" i="9"/>
  <c r="W7" i="9"/>
  <c r="U7" i="9"/>
  <c r="S7" i="9"/>
  <c r="Q7" i="9"/>
  <c r="O7" i="9"/>
  <c r="M7" i="9"/>
  <c r="K7" i="9"/>
  <c r="G7" i="9"/>
  <c r="CK9" i="9"/>
  <c r="BM9" i="9"/>
  <c r="CL11" i="9"/>
  <c r="CK8" i="9"/>
  <c r="CK11" i="9" s="1"/>
  <c r="CK12" i="9" s="1"/>
  <c r="CJ11" i="9"/>
  <c r="CI9" i="9"/>
  <c r="CI8" i="9"/>
  <c r="CI11" i="9" s="1"/>
  <c r="CI12" i="9" s="1"/>
  <c r="CH11" i="9"/>
  <c r="CG9" i="9"/>
  <c r="CG8" i="9"/>
  <c r="CF11" i="9"/>
  <c r="CE9" i="9"/>
  <c r="CE8" i="9"/>
  <c r="CL24" i="9" l="1"/>
  <c r="CL15" i="9"/>
  <c r="CL67" i="9"/>
  <c r="CL63" i="9"/>
  <c r="CL36" i="9"/>
  <c r="CL51" i="9"/>
  <c r="CL29" i="9"/>
  <c r="CL64" i="9"/>
  <c r="CL62" i="9"/>
  <c r="CL60" i="9"/>
  <c r="CJ24" i="9"/>
  <c r="CJ15" i="9"/>
  <c r="CJ67" i="9"/>
  <c r="CJ63" i="9"/>
  <c r="CJ64" i="9"/>
  <c r="CJ51" i="9"/>
  <c r="CJ29" i="9"/>
  <c r="CJ36" i="9"/>
  <c r="CJ62" i="9"/>
  <c r="CJ60" i="9"/>
  <c r="CE11" i="9"/>
  <c r="CE12" i="9" s="1"/>
  <c r="CF69" i="9" s="1"/>
  <c r="CG11" i="9"/>
  <c r="CG12" i="9" s="1"/>
  <c r="CH54" i="9" s="1"/>
  <c r="CL16" i="9"/>
  <c r="CL43" i="9"/>
  <c r="CL48" i="9"/>
  <c r="CL28" i="9"/>
  <c r="CL58" i="9"/>
  <c r="CL27" i="9"/>
  <c r="CL44" i="9"/>
  <c r="CL54" i="9"/>
  <c r="CL14" i="9"/>
  <c r="CL46" i="9"/>
  <c r="CL55" i="9"/>
  <c r="CL34" i="9"/>
  <c r="CL20" i="9"/>
  <c r="CL53" i="9"/>
  <c r="CL69" i="9"/>
  <c r="CL21" i="9"/>
  <c r="CL40" i="9"/>
  <c r="CL31" i="9"/>
  <c r="CL52" i="9"/>
  <c r="CL38" i="9"/>
  <c r="CL50" i="9"/>
  <c r="CJ27" i="9"/>
  <c r="CJ16" i="9"/>
  <c r="CJ44" i="9"/>
  <c r="CJ50" i="9"/>
  <c r="CJ46" i="9"/>
  <c r="CJ37" i="9"/>
  <c r="CJ28" i="9"/>
  <c r="CJ38" i="9"/>
  <c r="CJ53" i="9"/>
  <c r="CJ48" i="9"/>
  <c r="CJ43" i="9"/>
  <c r="CJ58" i="9"/>
  <c r="CJ26" i="9"/>
  <c r="CJ40" i="9"/>
  <c r="CJ14" i="9"/>
  <c r="CJ54" i="9"/>
  <c r="CJ69" i="9"/>
  <c r="CJ34" i="9"/>
  <c r="CJ61" i="9"/>
  <c r="CJ20" i="9"/>
  <c r="CJ55" i="9"/>
  <c r="CJ21" i="9"/>
  <c r="CJ31" i="9"/>
  <c r="CJ52" i="9"/>
  <c r="CF27" i="9"/>
  <c r="CF52" i="9"/>
  <c r="CF28" i="9"/>
  <c r="CF16" i="9"/>
  <c r="CF44" i="9"/>
  <c r="CF21" i="9"/>
  <c r="CF54" i="9"/>
  <c r="CL37" i="9"/>
  <c r="CL61" i="9"/>
  <c r="CL41" i="9"/>
  <c r="CL25" i="9"/>
  <c r="CL45" i="9"/>
  <c r="CL26" i="9"/>
  <c r="CL68" i="9"/>
  <c r="CL30" i="9"/>
  <c r="CL65" i="9"/>
  <c r="CL57" i="9"/>
  <c r="CL35" i="9"/>
  <c r="CL18" i="9"/>
  <c r="CL42" i="9"/>
  <c r="CL49" i="9"/>
  <c r="CL19" i="9"/>
  <c r="CL66" i="9"/>
  <c r="CL59" i="9"/>
  <c r="CL47" i="9"/>
  <c r="CL22" i="9"/>
  <c r="CL13" i="9"/>
  <c r="CL33" i="9"/>
  <c r="CL17" i="9"/>
  <c r="CL23" i="9"/>
  <c r="CL56" i="9"/>
  <c r="CL32" i="9"/>
  <c r="CL39" i="9"/>
  <c r="CJ68" i="9"/>
  <c r="CJ13" i="9"/>
  <c r="CJ18" i="9"/>
  <c r="CJ42" i="9"/>
  <c r="CJ25" i="9"/>
  <c r="CJ47" i="9"/>
  <c r="CJ22" i="9"/>
  <c r="CJ41" i="9"/>
  <c r="CJ65" i="9"/>
  <c r="CJ45" i="9"/>
  <c r="CJ35" i="9"/>
  <c r="CJ33" i="9"/>
  <c r="CJ17" i="9"/>
  <c r="CJ19" i="9"/>
  <c r="CJ66" i="9"/>
  <c r="CJ59" i="9"/>
  <c r="CJ23" i="9"/>
  <c r="CJ56" i="9"/>
  <c r="CJ30" i="9"/>
  <c r="CJ49" i="9"/>
  <c r="CJ57" i="9"/>
  <c r="CJ32" i="9"/>
  <c r="CJ39" i="9"/>
  <c r="CF13" i="9"/>
  <c r="CF68" i="9"/>
  <c r="CF19" i="9"/>
  <c r="CF26" i="9"/>
  <c r="CF41" i="9"/>
  <c r="CF66" i="9"/>
  <c r="CF59" i="9"/>
  <c r="CF56" i="9"/>
  <c r="CF32" i="9"/>
  <c r="CF39" i="9"/>
  <c r="BK9" i="9"/>
  <c r="CF23" i="9" l="1"/>
  <c r="CF37" i="9"/>
  <c r="CF53" i="9"/>
  <c r="CF18" i="9"/>
  <c r="CF42" i="9"/>
  <c r="CF38" i="9"/>
  <c r="CF25" i="9"/>
  <c r="CF58" i="9"/>
  <c r="CF65" i="9"/>
  <c r="CF50" i="9"/>
  <c r="CF17" i="9"/>
  <c r="CF46" i="9"/>
  <c r="CF33" i="9"/>
  <c r="CF20" i="9"/>
  <c r="CF35" i="9"/>
  <c r="CF34" i="9"/>
  <c r="CF57" i="9"/>
  <c r="CF61" i="9"/>
  <c r="CF45" i="9"/>
  <c r="CF48" i="9"/>
  <c r="CF49" i="9"/>
  <c r="CF14" i="9"/>
  <c r="CF30" i="9"/>
  <c r="CF31" i="9"/>
  <c r="CF22" i="9"/>
  <c r="CF55" i="9"/>
  <c r="CF40" i="9"/>
  <c r="CF47" i="9"/>
  <c r="CF43" i="9"/>
  <c r="CH38" i="9"/>
  <c r="CH59" i="9"/>
  <c r="CH19" i="9"/>
  <c r="CH16" i="9"/>
  <c r="CH13" i="9"/>
  <c r="CH27" i="9"/>
  <c r="CH49" i="9"/>
  <c r="CH48" i="9"/>
  <c r="CH30" i="9"/>
  <c r="CH23" i="9"/>
  <c r="CH25" i="9"/>
  <c r="CH26" i="9"/>
  <c r="CH58" i="9"/>
  <c r="CH37" i="9"/>
  <c r="CH43" i="9"/>
  <c r="CH17" i="9"/>
  <c r="CH50" i="9"/>
  <c r="CH33" i="9"/>
  <c r="CH46" i="9"/>
  <c r="CH42" i="9"/>
  <c r="CH20" i="9"/>
  <c r="CH34" i="9"/>
  <c r="CH68" i="9"/>
  <c r="CH44" i="9"/>
  <c r="CH41" i="9"/>
  <c r="CH53" i="9"/>
  <c r="CH47" i="9"/>
  <c r="CH39" i="9"/>
  <c r="CH40" i="9"/>
  <c r="CH57" i="9"/>
  <c r="CH69" i="9"/>
  <c r="CH61" i="9"/>
  <c r="CH66" i="9"/>
  <c r="CH21" i="9"/>
  <c r="CH56" i="9"/>
  <c r="CH18" i="9"/>
  <c r="CH22" i="9"/>
  <c r="CH28" i="9"/>
  <c r="CH35" i="9"/>
  <c r="CH52" i="9"/>
  <c r="CH31" i="9"/>
  <c r="CH45" i="9"/>
  <c r="CH65" i="9"/>
  <c r="CH32" i="9"/>
  <c r="CH55" i="9"/>
  <c r="CH64" i="9"/>
  <c r="CH60" i="9"/>
  <c r="CH24" i="9"/>
  <c r="CH15" i="9"/>
  <c r="CH67" i="9"/>
  <c r="CH63" i="9"/>
  <c r="CH29" i="9"/>
  <c r="CH51" i="9"/>
  <c r="CH36" i="9"/>
  <c r="CH62" i="9"/>
  <c r="CH14" i="9"/>
  <c r="CF64" i="9"/>
  <c r="CF24" i="9"/>
  <c r="CF15" i="9"/>
  <c r="CF67" i="9"/>
  <c r="CF63" i="9"/>
  <c r="CF29" i="9"/>
  <c r="CF51" i="9"/>
  <c r="CF36" i="9"/>
  <c r="CF62" i="9"/>
  <c r="CF60" i="9"/>
  <c r="F80" i="9"/>
  <c r="G71" i="9" s="1"/>
  <c r="G73" i="9" l="1"/>
  <c r="G75" i="9"/>
  <c r="D79" i="9"/>
  <c r="G79" i="9" l="1"/>
  <c r="I9" i="9"/>
  <c r="I8" i="9"/>
  <c r="I11" i="9" s="1"/>
  <c r="I12" i="9" s="1"/>
  <c r="J11" i="9"/>
  <c r="J24" i="9" l="1"/>
  <c r="J15" i="9"/>
  <c r="J67" i="9"/>
  <c r="J63" i="9"/>
  <c r="J60" i="9"/>
  <c r="J64" i="9"/>
  <c r="J51" i="9"/>
  <c r="J36" i="9"/>
  <c r="J29" i="9"/>
  <c r="J62" i="9"/>
  <c r="CD11" i="9"/>
  <c r="CC9" i="9"/>
  <c r="CC8" i="9"/>
  <c r="CC11" i="9" s="1"/>
  <c r="CC12" i="9" s="1"/>
  <c r="BF11" i="9"/>
  <c r="BE9" i="9"/>
  <c r="BE8" i="9"/>
  <c r="BE11" i="9" s="1"/>
  <c r="BE12" i="9" s="1"/>
  <c r="BF15" i="9" l="1"/>
  <c r="BF67" i="9"/>
  <c r="BF63" i="9"/>
  <c r="BF36" i="9"/>
  <c r="BF29" i="9"/>
  <c r="BF51" i="9"/>
  <c r="BF24" i="9"/>
  <c r="BF60" i="9"/>
  <c r="BF64" i="9"/>
  <c r="BF62" i="9"/>
  <c r="CD49" i="9"/>
  <c r="CD64" i="9"/>
  <c r="CD60" i="9"/>
  <c r="CD24" i="9"/>
  <c r="CD15" i="9"/>
  <c r="CD67" i="9"/>
  <c r="CD63" i="9"/>
  <c r="CD51" i="9"/>
  <c r="CD29" i="9"/>
  <c r="CD36" i="9"/>
  <c r="CD62" i="9"/>
  <c r="CD48" i="9"/>
  <c r="CD17" i="9"/>
  <c r="CD35" i="9"/>
  <c r="CD42" i="9"/>
  <c r="CD31" i="9"/>
  <c r="CD37" i="9"/>
  <c r="CD32" i="9"/>
  <c r="CD52" i="9"/>
  <c r="CD21" i="9"/>
  <c r="CD59" i="9"/>
  <c r="CD54" i="9"/>
  <c r="CD16" i="9"/>
  <c r="CD69" i="9"/>
  <c r="CD58" i="9"/>
  <c r="CD34" i="9"/>
  <c r="CD20" i="9"/>
  <c r="CD47" i="9"/>
  <c r="CD23" i="9"/>
  <c r="CD39" i="9"/>
  <c r="CD33" i="9"/>
  <c r="CD18" i="9"/>
  <c r="CD45" i="9"/>
  <c r="CD26" i="9"/>
  <c r="CD14" i="9"/>
  <c r="CD57" i="9"/>
  <c r="BF48" i="9"/>
  <c r="BF17" i="9"/>
  <c r="BF35" i="9"/>
  <c r="BF42" i="9"/>
  <c r="BF31" i="9"/>
  <c r="BF37" i="9"/>
  <c r="BF32" i="9"/>
  <c r="BF52" i="9"/>
  <c r="BF21" i="9"/>
  <c r="BF59" i="9"/>
  <c r="BF54" i="9"/>
  <c r="BF16" i="9"/>
  <c r="BF69" i="9"/>
  <c r="BF58" i="9"/>
  <c r="BF47" i="9"/>
  <c r="BF49" i="9"/>
  <c r="BF39" i="9"/>
  <c r="BF34" i="9"/>
  <c r="BF33" i="9"/>
  <c r="BF18" i="9"/>
  <c r="BF45" i="9"/>
  <c r="BF20" i="9"/>
  <c r="BF57" i="9"/>
  <c r="BF26" i="9"/>
  <c r="BF23" i="9"/>
  <c r="BF14" i="9"/>
  <c r="CD25" i="9"/>
  <c r="CD19" i="9"/>
  <c r="CD56" i="9"/>
  <c r="CD38" i="9"/>
  <c r="CD27" i="9"/>
  <c r="CD22" i="9"/>
  <c r="CD66" i="9"/>
  <c r="CD68" i="9"/>
  <c r="CD50" i="9"/>
  <c r="CD13" i="9"/>
  <c r="CD46" i="9"/>
  <c r="CD43" i="9"/>
  <c r="CD55" i="9"/>
  <c r="CD53" i="9"/>
  <c r="CD41" i="9"/>
  <c r="CD44" i="9"/>
  <c r="CD30" i="9"/>
  <c r="CD61" i="9"/>
  <c r="CD28" i="9"/>
  <c r="CD40" i="9"/>
  <c r="CD65" i="9"/>
  <c r="BF66" i="9"/>
  <c r="BF19" i="9"/>
  <c r="BF56" i="9"/>
  <c r="BF22" i="9"/>
  <c r="BF27" i="9"/>
  <c r="BF38" i="9"/>
  <c r="BF25" i="9"/>
  <c r="BF13" i="9"/>
  <c r="BF68" i="9"/>
  <c r="BF50" i="9"/>
  <c r="BF46" i="9"/>
  <c r="BF43" i="9"/>
  <c r="BF55" i="9"/>
  <c r="BF53" i="9"/>
  <c r="BF41" i="9"/>
  <c r="BF44" i="9"/>
  <c r="BF30" i="9"/>
  <c r="BF61" i="9"/>
  <c r="BF28" i="9"/>
  <c r="BF40" i="9"/>
  <c r="BF65" i="9"/>
  <c r="E79" i="9"/>
  <c r="C79" i="9"/>
  <c r="CN11" i="9"/>
  <c r="CB11" i="9"/>
  <c r="BZ11" i="9"/>
  <c r="BX11" i="9"/>
  <c r="BV11" i="9"/>
  <c r="BT11" i="9"/>
  <c r="BR11" i="9"/>
  <c r="BP11" i="9"/>
  <c r="BN11" i="9"/>
  <c r="BL11" i="9"/>
  <c r="BJ11" i="9"/>
  <c r="BH11" i="9"/>
  <c r="BD11" i="9"/>
  <c r="BB11" i="9"/>
  <c r="AZ11" i="9"/>
  <c r="AX11" i="9"/>
  <c r="AV11" i="9"/>
  <c r="AT11" i="9"/>
  <c r="AR11" i="9"/>
  <c r="AP11" i="9"/>
  <c r="AN11" i="9"/>
  <c r="AL11" i="9"/>
  <c r="AJ11" i="9"/>
  <c r="AH11" i="9"/>
  <c r="AF11" i="9"/>
  <c r="AD11" i="9"/>
  <c r="AB11" i="9"/>
  <c r="Z11" i="9"/>
  <c r="X11" i="9"/>
  <c r="V11" i="9"/>
  <c r="T11" i="9"/>
  <c r="R11" i="9"/>
  <c r="P11" i="9"/>
  <c r="N11" i="9"/>
  <c r="L11" i="9"/>
  <c r="H11" i="9"/>
  <c r="CM9" i="9"/>
  <c r="CA9" i="9"/>
  <c r="BY9" i="9"/>
  <c r="BW9" i="9"/>
  <c r="BU9" i="9"/>
  <c r="BS9" i="9"/>
  <c r="BQ9" i="9"/>
  <c r="BO9" i="9"/>
  <c r="BI9" i="9"/>
  <c r="BG9" i="9"/>
  <c r="BC9" i="9"/>
  <c r="AY9" i="9"/>
  <c r="AW9" i="9"/>
  <c r="AU9" i="9"/>
  <c r="AS9" i="9"/>
  <c r="AQ9" i="9"/>
  <c r="AO9" i="9"/>
  <c r="AM9" i="9"/>
  <c r="AK9" i="9"/>
  <c r="AI9" i="9"/>
  <c r="AG9" i="9"/>
  <c r="AE9" i="9"/>
  <c r="AC9" i="9"/>
  <c r="AA9" i="9"/>
  <c r="Y9" i="9"/>
  <c r="W9" i="9"/>
  <c r="U9" i="9"/>
  <c r="S9" i="9"/>
  <c r="Q9" i="9"/>
  <c r="O9" i="9"/>
  <c r="M9" i="9"/>
  <c r="K9" i="9"/>
  <c r="G9" i="9"/>
  <c r="CM8" i="9"/>
  <c r="CM11" i="9" s="1"/>
  <c r="CM12" i="9" s="1"/>
  <c r="CA8" i="9"/>
  <c r="CA11" i="9" s="1"/>
  <c r="CA12" i="9" s="1"/>
  <c r="BY8" i="9"/>
  <c r="BY11" i="9" s="1"/>
  <c r="BY12" i="9" s="1"/>
  <c r="BW8" i="9"/>
  <c r="BW11" i="9" s="1"/>
  <c r="BW12" i="9" s="1"/>
  <c r="BU8" i="9"/>
  <c r="BU11" i="9" s="1"/>
  <c r="BU12" i="9" s="1"/>
  <c r="BS8" i="9"/>
  <c r="BS11" i="9" s="1"/>
  <c r="BS12" i="9" s="1"/>
  <c r="BQ8" i="9"/>
  <c r="BQ11" i="9" s="1"/>
  <c r="BQ12" i="9" s="1"/>
  <c r="BO8" i="9"/>
  <c r="BO11" i="9" s="1"/>
  <c r="BO12" i="9" s="1"/>
  <c r="BM8" i="9"/>
  <c r="BM11" i="9" s="1"/>
  <c r="BM12" i="9" s="1"/>
  <c r="BK8" i="9"/>
  <c r="BK11" i="9" s="1"/>
  <c r="BK12" i="9" s="1"/>
  <c r="BI8" i="9"/>
  <c r="BI11" i="9" s="1"/>
  <c r="BI12" i="9" s="1"/>
  <c r="BG8" i="9"/>
  <c r="BG11" i="9" s="1"/>
  <c r="BG12" i="9" s="1"/>
  <c r="BC8" i="9"/>
  <c r="BC11" i="9" s="1"/>
  <c r="BC12" i="9" s="1"/>
  <c r="BA11" i="9"/>
  <c r="AY8" i="9"/>
  <c r="AY11" i="9" s="1"/>
  <c r="AY12" i="9" s="1"/>
  <c r="AW8" i="9"/>
  <c r="AW11" i="9" s="1"/>
  <c r="AW12" i="9" s="1"/>
  <c r="AU8" i="9"/>
  <c r="AU11" i="9" s="1"/>
  <c r="AU12" i="9" s="1"/>
  <c r="AS8" i="9"/>
  <c r="AS11" i="9" s="1"/>
  <c r="AS12" i="9" s="1"/>
  <c r="AQ8" i="9"/>
  <c r="AQ11" i="9" s="1"/>
  <c r="AQ12" i="9" s="1"/>
  <c r="AO8" i="9"/>
  <c r="AO11" i="9" s="1"/>
  <c r="AO12" i="9" s="1"/>
  <c r="AM8" i="9"/>
  <c r="AM11" i="9" s="1"/>
  <c r="AM12" i="9" s="1"/>
  <c r="AK8" i="9"/>
  <c r="AK11" i="9" s="1"/>
  <c r="AK12" i="9" s="1"/>
  <c r="AI8" i="9"/>
  <c r="AI11" i="9" s="1"/>
  <c r="AI12" i="9" s="1"/>
  <c r="AG8" i="9"/>
  <c r="AG11" i="9" s="1"/>
  <c r="AG12" i="9" s="1"/>
  <c r="AE8" i="9"/>
  <c r="AE11" i="9" s="1"/>
  <c r="AE12" i="9" s="1"/>
  <c r="AC8" i="9"/>
  <c r="AC11" i="9" s="1"/>
  <c r="AC12" i="9" s="1"/>
  <c r="AA8" i="9"/>
  <c r="AA11" i="9" s="1"/>
  <c r="AA12" i="9" s="1"/>
  <c r="Y8" i="9"/>
  <c r="Y11" i="9" s="1"/>
  <c r="Y12" i="9" s="1"/>
  <c r="W8" i="9"/>
  <c r="W11" i="9" s="1"/>
  <c r="W12" i="9" s="1"/>
  <c r="U8" i="9"/>
  <c r="U11" i="9" s="1"/>
  <c r="U12" i="9" s="1"/>
  <c r="S8" i="9"/>
  <c r="S11" i="9" s="1"/>
  <c r="S12" i="9" s="1"/>
  <c r="Q8" i="9"/>
  <c r="Q11" i="9" s="1"/>
  <c r="Q12" i="9" s="1"/>
  <c r="O8" i="9"/>
  <c r="O11" i="9" s="1"/>
  <c r="O12" i="9" s="1"/>
  <c r="M8" i="9"/>
  <c r="M11" i="9" s="1"/>
  <c r="M12" i="9" s="1"/>
  <c r="K8" i="9"/>
  <c r="K11" i="9" s="1"/>
  <c r="K12" i="9" s="1"/>
  <c r="G8" i="9"/>
  <c r="G11" i="9" s="1"/>
  <c r="G12" i="9" s="1"/>
  <c r="N15" i="9" l="1"/>
  <c r="N67" i="9"/>
  <c r="N63" i="9"/>
  <c r="N36" i="9"/>
  <c r="N64" i="9"/>
  <c r="N24" i="9"/>
  <c r="N51" i="9"/>
  <c r="N29" i="9"/>
  <c r="N62" i="9"/>
  <c r="N60" i="9"/>
  <c r="BH67" i="9"/>
  <c r="BH63" i="9"/>
  <c r="BH36" i="9"/>
  <c r="BH29" i="9"/>
  <c r="BH51" i="9"/>
  <c r="BH60" i="9"/>
  <c r="BH24" i="9"/>
  <c r="BH64" i="9"/>
  <c r="BH15" i="9"/>
  <c r="BH62" i="9"/>
  <c r="T67" i="9"/>
  <c r="T63" i="9"/>
  <c r="T36" i="9"/>
  <c r="T29" i="9"/>
  <c r="T51" i="9"/>
  <c r="T15" i="9"/>
  <c r="T62" i="9"/>
  <c r="T60" i="9"/>
  <c r="T64" i="9"/>
  <c r="T24" i="9"/>
  <c r="BT36" i="9"/>
  <c r="BT51" i="9"/>
  <c r="BT64" i="9"/>
  <c r="BT60" i="9"/>
  <c r="BT24" i="9"/>
  <c r="BT15" i="9"/>
  <c r="BT67" i="9"/>
  <c r="BT63" i="9"/>
  <c r="BT29" i="9"/>
  <c r="BT62" i="9"/>
  <c r="AF36" i="9"/>
  <c r="AF51" i="9"/>
  <c r="AF64" i="9"/>
  <c r="AF60" i="9"/>
  <c r="AF24" i="9"/>
  <c r="AF63" i="9"/>
  <c r="AF29" i="9"/>
  <c r="AF62" i="9"/>
  <c r="AF15" i="9"/>
  <c r="AF67" i="9"/>
  <c r="BZ51" i="9"/>
  <c r="BZ64" i="9"/>
  <c r="BZ24" i="9"/>
  <c r="BZ15" i="9"/>
  <c r="BZ60" i="9"/>
  <c r="BZ67" i="9"/>
  <c r="BZ63" i="9"/>
  <c r="BZ29" i="9"/>
  <c r="BZ36" i="9"/>
  <c r="BZ62" i="9"/>
  <c r="H70" i="9"/>
  <c r="H24" i="9"/>
  <c r="H15" i="9"/>
  <c r="H67" i="9"/>
  <c r="H60" i="9"/>
  <c r="H63" i="9"/>
  <c r="H51" i="9"/>
  <c r="H36" i="9"/>
  <c r="H64" i="9"/>
  <c r="H29" i="9"/>
  <c r="H62" i="9"/>
  <c r="AX24" i="9"/>
  <c r="AX15" i="9"/>
  <c r="AX67" i="9"/>
  <c r="AX63" i="9"/>
  <c r="AX62" i="9"/>
  <c r="AX60" i="9"/>
  <c r="AX64" i="9"/>
  <c r="AX29" i="9"/>
  <c r="AX51" i="9"/>
  <c r="AX36" i="9"/>
  <c r="L24" i="9"/>
  <c r="L15" i="9"/>
  <c r="L67" i="9"/>
  <c r="L36" i="9"/>
  <c r="L63" i="9"/>
  <c r="L60" i="9"/>
  <c r="L64" i="9"/>
  <c r="L51" i="9"/>
  <c r="L29" i="9"/>
  <c r="L62" i="9"/>
  <c r="AZ24" i="9"/>
  <c r="AZ15" i="9"/>
  <c r="AZ67" i="9"/>
  <c r="AZ63" i="9"/>
  <c r="AZ36" i="9"/>
  <c r="AZ62" i="9"/>
  <c r="AZ60" i="9"/>
  <c r="AZ51" i="9"/>
  <c r="AZ64" i="9"/>
  <c r="AZ29" i="9"/>
  <c r="P15" i="9"/>
  <c r="P67" i="9"/>
  <c r="P29" i="9"/>
  <c r="P63" i="9"/>
  <c r="P36" i="9"/>
  <c r="P64" i="9"/>
  <c r="P24" i="9"/>
  <c r="P51" i="9"/>
  <c r="P62" i="9"/>
  <c r="P60" i="9"/>
  <c r="BD15" i="9"/>
  <c r="BD67" i="9"/>
  <c r="BD63" i="9"/>
  <c r="BD36" i="9"/>
  <c r="BD29" i="9"/>
  <c r="BD51" i="9"/>
  <c r="BD60" i="9"/>
  <c r="BD24" i="9"/>
  <c r="BD64" i="9"/>
  <c r="BD62" i="9"/>
  <c r="R15" i="9"/>
  <c r="R67" i="9"/>
  <c r="R63" i="9"/>
  <c r="R36" i="9"/>
  <c r="R29" i="9"/>
  <c r="R51" i="9"/>
  <c r="R62" i="9"/>
  <c r="R60" i="9"/>
  <c r="R64" i="9"/>
  <c r="R24" i="9"/>
  <c r="BJ67" i="9"/>
  <c r="BJ63" i="9"/>
  <c r="BJ36" i="9"/>
  <c r="BJ29" i="9"/>
  <c r="BJ51" i="9"/>
  <c r="BJ62" i="9"/>
  <c r="BJ60" i="9"/>
  <c r="BJ24" i="9"/>
  <c r="BJ64" i="9"/>
  <c r="BJ15" i="9"/>
  <c r="V67" i="9"/>
  <c r="V63" i="9"/>
  <c r="V36" i="9"/>
  <c r="V29" i="9"/>
  <c r="V51" i="9"/>
  <c r="V62" i="9"/>
  <c r="V60" i="9"/>
  <c r="V64" i="9"/>
  <c r="V24" i="9"/>
  <c r="V15" i="9"/>
  <c r="BL67" i="9"/>
  <c r="BL63" i="9"/>
  <c r="BL36" i="9"/>
  <c r="BL29" i="9"/>
  <c r="BL51" i="9"/>
  <c r="BL62" i="9"/>
  <c r="BL64" i="9"/>
  <c r="BL60" i="9"/>
  <c r="BL24" i="9"/>
  <c r="BL15" i="9"/>
  <c r="X67" i="9"/>
  <c r="X63" i="9"/>
  <c r="X36" i="9"/>
  <c r="X29" i="9"/>
  <c r="X51" i="9"/>
  <c r="X62" i="9"/>
  <c r="X64" i="9"/>
  <c r="X60" i="9"/>
  <c r="X24" i="9"/>
  <c r="X15" i="9"/>
  <c r="BN61" i="9"/>
  <c r="BN29" i="9"/>
  <c r="BN36" i="9"/>
  <c r="BN51" i="9"/>
  <c r="BN62" i="9"/>
  <c r="BN64" i="9"/>
  <c r="BN60" i="9"/>
  <c r="BN67" i="9"/>
  <c r="BN24" i="9"/>
  <c r="BN15" i="9"/>
  <c r="BN63" i="9"/>
  <c r="Z36" i="9"/>
  <c r="Z29" i="9"/>
  <c r="Z51" i="9"/>
  <c r="Z62" i="9"/>
  <c r="Z64" i="9"/>
  <c r="Z63" i="9"/>
  <c r="Z60" i="9"/>
  <c r="Z24" i="9"/>
  <c r="Z15" i="9"/>
  <c r="Z67" i="9"/>
  <c r="BP63" i="9"/>
  <c r="BP36" i="9"/>
  <c r="BP29" i="9"/>
  <c r="BP51" i="9"/>
  <c r="BP62" i="9"/>
  <c r="BP64" i="9"/>
  <c r="BP60" i="9"/>
  <c r="BP15" i="9"/>
  <c r="BP67" i="9"/>
  <c r="BP24" i="9"/>
  <c r="AB63" i="9"/>
  <c r="AB36" i="9"/>
  <c r="AB29" i="9"/>
  <c r="AB51" i="9"/>
  <c r="AB62" i="9"/>
  <c r="AB64" i="9"/>
  <c r="AB60" i="9"/>
  <c r="AB24" i="9"/>
  <c r="AB15" i="9"/>
  <c r="AB67" i="9"/>
  <c r="BR36" i="9"/>
  <c r="BR29" i="9"/>
  <c r="BR51" i="9"/>
  <c r="BR62" i="9"/>
  <c r="BR64" i="9"/>
  <c r="BR60" i="9"/>
  <c r="BR24" i="9"/>
  <c r="BR15" i="9"/>
  <c r="BR67" i="9"/>
  <c r="BR63" i="9"/>
  <c r="AD36" i="9"/>
  <c r="AD29" i="9"/>
  <c r="AD51" i="9"/>
  <c r="AD62" i="9"/>
  <c r="AD64" i="9"/>
  <c r="AD60" i="9"/>
  <c r="AD63" i="9"/>
  <c r="AD24" i="9"/>
  <c r="AD15" i="9"/>
  <c r="AD67" i="9"/>
  <c r="BV36" i="9"/>
  <c r="BV29" i="9"/>
  <c r="BV51" i="9"/>
  <c r="BV62" i="9"/>
  <c r="BV64" i="9"/>
  <c r="BV60" i="9"/>
  <c r="BV24" i="9"/>
  <c r="BV15" i="9"/>
  <c r="BV67" i="9"/>
  <c r="BV63" i="9"/>
  <c r="AH36" i="9"/>
  <c r="AH29" i="9"/>
  <c r="AH51" i="9"/>
  <c r="AH62" i="9"/>
  <c r="AH64" i="9"/>
  <c r="AH60" i="9"/>
  <c r="AH24" i="9"/>
  <c r="AH67" i="9"/>
  <c r="AH15" i="9"/>
  <c r="AH63" i="9"/>
  <c r="BX51" i="9"/>
  <c r="BX62" i="9"/>
  <c r="BX64" i="9"/>
  <c r="BX60" i="9"/>
  <c r="BX24" i="9"/>
  <c r="BX15" i="9"/>
  <c r="BX29" i="9"/>
  <c r="BX67" i="9"/>
  <c r="BX63" i="9"/>
  <c r="BX36" i="9"/>
  <c r="AJ51" i="9"/>
  <c r="AJ62" i="9"/>
  <c r="AJ64" i="9"/>
  <c r="AJ60" i="9"/>
  <c r="AJ24" i="9"/>
  <c r="AJ29" i="9"/>
  <c r="AJ36" i="9"/>
  <c r="AJ15" i="9"/>
  <c r="AJ67" i="9"/>
  <c r="AJ63" i="9"/>
  <c r="AL51" i="9"/>
  <c r="AL64" i="9"/>
  <c r="AL24" i="9"/>
  <c r="AL15" i="9"/>
  <c r="AL29" i="9"/>
  <c r="AL36" i="9"/>
  <c r="AL62" i="9"/>
  <c r="AL60" i="9"/>
  <c r="AL67" i="9"/>
  <c r="AL63" i="9"/>
  <c r="CB51" i="9"/>
  <c r="CB62" i="9"/>
  <c r="CB64" i="9"/>
  <c r="CB60" i="9"/>
  <c r="CB24" i="9"/>
  <c r="CB15" i="9"/>
  <c r="CB67" i="9"/>
  <c r="CB63" i="9"/>
  <c r="CB29" i="9"/>
  <c r="CB36" i="9"/>
  <c r="AN51" i="9"/>
  <c r="AN62" i="9"/>
  <c r="AN64" i="9"/>
  <c r="AN60" i="9"/>
  <c r="AN24" i="9"/>
  <c r="AN15" i="9"/>
  <c r="AN29" i="9"/>
  <c r="AN36" i="9"/>
  <c r="AN67" i="9"/>
  <c r="AN63" i="9"/>
  <c r="CN24" i="9"/>
  <c r="CN15" i="9"/>
  <c r="CN67" i="9"/>
  <c r="CN63" i="9"/>
  <c r="CN36" i="9"/>
  <c r="CN51" i="9"/>
  <c r="CN29" i="9"/>
  <c r="CN64" i="9"/>
  <c r="CN62" i="9"/>
  <c r="CN60" i="9"/>
  <c r="AP64" i="9"/>
  <c r="AP60" i="9"/>
  <c r="AP24" i="9"/>
  <c r="AP15" i="9"/>
  <c r="AP51" i="9"/>
  <c r="AP29" i="9"/>
  <c r="AP36" i="9"/>
  <c r="AP67" i="9"/>
  <c r="AP62" i="9"/>
  <c r="AP63" i="9"/>
  <c r="AR64" i="9"/>
  <c r="AR24" i="9"/>
  <c r="AR15" i="9"/>
  <c r="AR67" i="9"/>
  <c r="AR36" i="9"/>
  <c r="AR60" i="9"/>
  <c r="AR63" i="9"/>
  <c r="AR62" i="9"/>
  <c r="AR29" i="9"/>
  <c r="AR51" i="9"/>
  <c r="AT64" i="9"/>
  <c r="AT60" i="9"/>
  <c r="AT24" i="9"/>
  <c r="AT15" i="9"/>
  <c r="AT67" i="9"/>
  <c r="AT62" i="9"/>
  <c r="AT63" i="9"/>
  <c r="AT29" i="9"/>
  <c r="AT36" i="9"/>
  <c r="AT51" i="9"/>
  <c r="AV24" i="9"/>
  <c r="AV15" i="9"/>
  <c r="AV67" i="9"/>
  <c r="AV62" i="9"/>
  <c r="AV60" i="9"/>
  <c r="AV63" i="9"/>
  <c r="AV64" i="9"/>
  <c r="AV29" i="9"/>
  <c r="AV36" i="9"/>
  <c r="AV51" i="9"/>
  <c r="CO9" i="9"/>
  <c r="CN39" i="9"/>
  <c r="CN61" i="9"/>
  <c r="CN48" i="9"/>
  <c r="CN32" i="9"/>
  <c r="CN56" i="9"/>
  <c r="CN69" i="9"/>
  <c r="CN50" i="9"/>
  <c r="CN23" i="9"/>
  <c r="CN43" i="9"/>
  <c r="CN42" i="9"/>
  <c r="CN26" i="9"/>
  <c r="CN17" i="9"/>
  <c r="CN55" i="9"/>
  <c r="CN53" i="9"/>
  <c r="CN33" i="9"/>
  <c r="CN22" i="9"/>
  <c r="CN46" i="9"/>
  <c r="CN44" i="9"/>
  <c r="CN35" i="9"/>
  <c r="CN52" i="9"/>
  <c r="CN20" i="9"/>
  <c r="CN19" i="9"/>
  <c r="CN25" i="9"/>
  <c r="CN14" i="9"/>
  <c r="CN30" i="9"/>
  <c r="CN37" i="9"/>
  <c r="CN21" i="9"/>
  <c r="CN54" i="9"/>
  <c r="CN47" i="9"/>
  <c r="CN38" i="9"/>
  <c r="CN59" i="9"/>
  <c r="CN66" i="9"/>
  <c r="CN65" i="9"/>
  <c r="CN41" i="9"/>
  <c r="CN18" i="9"/>
  <c r="CN49" i="9"/>
  <c r="CN31" i="9"/>
  <c r="CN68" i="9"/>
  <c r="CN57" i="9"/>
  <c r="CN16" i="9"/>
  <c r="CN27" i="9"/>
  <c r="CN58" i="9"/>
  <c r="CN13" i="9"/>
  <c r="CN28" i="9"/>
  <c r="CN45" i="9"/>
  <c r="CN34" i="9"/>
  <c r="CN40" i="9"/>
  <c r="AJ70" i="9"/>
  <c r="J54" i="9"/>
  <c r="AP31" i="9"/>
  <c r="AP37" i="9"/>
  <c r="AP32" i="9"/>
  <c r="AP52" i="9"/>
  <c r="AP21" i="9"/>
  <c r="AP59" i="9"/>
  <c r="AP54" i="9"/>
  <c r="AP23" i="9"/>
  <c r="AP16" i="9"/>
  <c r="AP34" i="9"/>
  <c r="AP20" i="9"/>
  <c r="AP17" i="9"/>
  <c r="AP42" i="9"/>
  <c r="AP39" i="9"/>
  <c r="AP35" i="9"/>
  <c r="AP33" i="9"/>
  <c r="AP48" i="9"/>
  <c r="AP14" i="9"/>
  <c r="AP26" i="9"/>
  <c r="AP57" i="9"/>
  <c r="AP69" i="9"/>
  <c r="AP58" i="9"/>
  <c r="AP49" i="9"/>
  <c r="AP45" i="9"/>
  <c r="AP18" i="9"/>
  <c r="AP47" i="9"/>
  <c r="AJ48" i="9"/>
  <c r="AJ17" i="9"/>
  <c r="AJ35" i="9"/>
  <c r="AJ42" i="9"/>
  <c r="AJ31" i="9"/>
  <c r="AJ37" i="9"/>
  <c r="AJ32" i="9"/>
  <c r="AJ52" i="9"/>
  <c r="AJ21" i="9"/>
  <c r="AJ59" i="9"/>
  <c r="AJ54" i="9"/>
  <c r="AJ16" i="9"/>
  <c r="AJ49" i="9"/>
  <c r="AJ69" i="9"/>
  <c r="AJ58" i="9"/>
  <c r="AJ47" i="9"/>
  <c r="AJ39" i="9"/>
  <c r="AJ34" i="9"/>
  <c r="AJ33" i="9"/>
  <c r="AJ20" i="9"/>
  <c r="AJ18" i="9"/>
  <c r="AJ45" i="9"/>
  <c r="AJ14" i="9"/>
  <c r="AJ23" i="9"/>
  <c r="AJ57" i="9"/>
  <c r="AJ26" i="9"/>
  <c r="R44" i="9"/>
  <c r="R42" i="9"/>
  <c r="R31" i="9"/>
  <c r="R37" i="9"/>
  <c r="R32" i="9"/>
  <c r="R52" i="9"/>
  <c r="R21" i="9"/>
  <c r="R59" i="9"/>
  <c r="R54" i="9"/>
  <c r="R23" i="9"/>
  <c r="R16" i="9"/>
  <c r="R34" i="9"/>
  <c r="R48" i="9"/>
  <c r="R35" i="9"/>
  <c r="R47" i="9"/>
  <c r="R39" i="9"/>
  <c r="R33" i="9"/>
  <c r="R49" i="9"/>
  <c r="R45" i="9"/>
  <c r="R20" i="9"/>
  <c r="R69" i="9"/>
  <c r="R58" i="9"/>
  <c r="R18" i="9"/>
  <c r="R14" i="9"/>
  <c r="R57" i="9"/>
  <c r="R26" i="9"/>
  <c r="R17" i="9"/>
  <c r="AT65" i="9"/>
  <c r="AT52" i="9"/>
  <c r="AT21" i="9"/>
  <c r="AT59" i="9"/>
  <c r="AT54" i="9"/>
  <c r="AT23" i="9"/>
  <c r="AT16" i="9"/>
  <c r="AT49" i="9"/>
  <c r="AT34" i="9"/>
  <c r="AT20" i="9"/>
  <c r="AT48" i="9"/>
  <c r="AT42" i="9"/>
  <c r="AT37" i="9"/>
  <c r="AT32" i="9"/>
  <c r="AT35" i="9"/>
  <c r="AT17" i="9"/>
  <c r="AT33" i="9"/>
  <c r="AT14" i="9"/>
  <c r="AT26" i="9"/>
  <c r="AT18" i="9"/>
  <c r="AT45" i="9"/>
  <c r="AT69" i="9"/>
  <c r="AT58" i="9"/>
  <c r="AT47" i="9"/>
  <c r="AT39" i="9"/>
  <c r="AT31" i="9"/>
  <c r="AT57" i="9"/>
  <c r="CB56" i="9"/>
  <c r="CB48" i="9"/>
  <c r="CB17" i="9"/>
  <c r="CB35" i="9"/>
  <c r="CB42" i="9"/>
  <c r="CB31" i="9"/>
  <c r="CB37" i="9"/>
  <c r="CB32" i="9"/>
  <c r="CB52" i="9"/>
  <c r="CB23" i="9"/>
  <c r="CB34" i="9"/>
  <c r="CB20" i="9"/>
  <c r="CB57" i="9"/>
  <c r="CB69" i="9"/>
  <c r="CB58" i="9"/>
  <c r="CB16" i="9"/>
  <c r="CB54" i="9"/>
  <c r="CB47" i="9"/>
  <c r="CB21" i="9"/>
  <c r="CB49" i="9"/>
  <c r="CB14" i="9"/>
  <c r="CB26" i="9"/>
  <c r="CB18" i="9"/>
  <c r="CB59" i="9"/>
  <c r="CB33" i="9"/>
  <c r="CB39" i="9"/>
  <c r="CB45" i="9"/>
  <c r="BJ35" i="9"/>
  <c r="BJ42" i="9"/>
  <c r="BJ31" i="9"/>
  <c r="BJ37" i="9"/>
  <c r="BJ32" i="9"/>
  <c r="BJ52" i="9"/>
  <c r="BJ21" i="9"/>
  <c r="BJ59" i="9"/>
  <c r="BJ54" i="9"/>
  <c r="BJ23" i="9"/>
  <c r="BJ16" i="9"/>
  <c r="BJ17" i="9"/>
  <c r="BJ47" i="9"/>
  <c r="BJ49" i="9"/>
  <c r="BJ39" i="9"/>
  <c r="BJ48" i="9"/>
  <c r="BJ34" i="9"/>
  <c r="BJ20" i="9"/>
  <c r="BJ18" i="9"/>
  <c r="BJ57" i="9"/>
  <c r="BJ45" i="9"/>
  <c r="BJ26" i="9"/>
  <c r="BJ14" i="9"/>
  <c r="BJ33" i="9"/>
  <c r="BJ58" i="9"/>
  <c r="BJ69" i="9"/>
  <c r="T38" i="9"/>
  <c r="T31" i="9"/>
  <c r="T37" i="9"/>
  <c r="T32" i="9"/>
  <c r="T52" i="9"/>
  <c r="T21" i="9"/>
  <c r="T59" i="9"/>
  <c r="T54" i="9"/>
  <c r="T23" i="9"/>
  <c r="T16" i="9"/>
  <c r="T34" i="9"/>
  <c r="T20" i="9"/>
  <c r="T17" i="9"/>
  <c r="T42" i="9"/>
  <c r="T39" i="9"/>
  <c r="T35" i="9"/>
  <c r="T33" i="9"/>
  <c r="T49" i="9"/>
  <c r="T14" i="9"/>
  <c r="T26" i="9"/>
  <c r="T57" i="9"/>
  <c r="T69" i="9"/>
  <c r="T58" i="9"/>
  <c r="T48" i="9"/>
  <c r="T45" i="9"/>
  <c r="T18" i="9"/>
  <c r="T47" i="9"/>
  <c r="AV59" i="9"/>
  <c r="AV54" i="9"/>
  <c r="AV23" i="9"/>
  <c r="AV16" i="9"/>
  <c r="AV49" i="9"/>
  <c r="AV34" i="9"/>
  <c r="AV20" i="9"/>
  <c r="AV48" i="9"/>
  <c r="AV17" i="9"/>
  <c r="AV35" i="9"/>
  <c r="AV31" i="9"/>
  <c r="AV52" i="9"/>
  <c r="AV21" i="9"/>
  <c r="AV42" i="9"/>
  <c r="AV33" i="9"/>
  <c r="AV14" i="9"/>
  <c r="AV26" i="9"/>
  <c r="AV18" i="9"/>
  <c r="AV45" i="9"/>
  <c r="AV57" i="9"/>
  <c r="AV32" i="9"/>
  <c r="AV39" i="9"/>
  <c r="AV37" i="9"/>
  <c r="AV69" i="9"/>
  <c r="AV58" i="9"/>
  <c r="AV47" i="9"/>
  <c r="BL42" i="9"/>
  <c r="BL31" i="9"/>
  <c r="BL37" i="9"/>
  <c r="BL32" i="9"/>
  <c r="BL52" i="9"/>
  <c r="BL21" i="9"/>
  <c r="BL59" i="9"/>
  <c r="BL54" i="9"/>
  <c r="BL23" i="9"/>
  <c r="BL16" i="9"/>
  <c r="BL34" i="9"/>
  <c r="BL48" i="9"/>
  <c r="BL35" i="9"/>
  <c r="BL17" i="9"/>
  <c r="BL47" i="9"/>
  <c r="BL49" i="9"/>
  <c r="BL39" i="9"/>
  <c r="BL20" i="9"/>
  <c r="BL33" i="9"/>
  <c r="BL45" i="9"/>
  <c r="BL69" i="9"/>
  <c r="BL58" i="9"/>
  <c r="BL57" i="9"/>
  <c r="BL14" i="9"/>
  <c r="BL26" i="9"/>
  <c r="BL18" i="9"/>
  <c r="V38" i="9"/>
  <c r="V37" i="9"/>
  <c r="V32" i="9"/>
  <c r="V52" i="9"/>
  <c r="V21" i="9"/>
  <c r="V59" i="9"/>
  <c r="V54" i="9"/>
  <c r="V23" i="9"/>
  <c r="V16" i="9"/>
  <c r="V49" i="9"/>
  <c r="V34" i="9"/>
  <c r="V20" i="9"/>
  <c r="V48" i="9"/>
  <c r="V35" i="9"/>
  <c r="V31" i="9"/>
  <c r="V17" i="9"/>
  <c r="V33" i="9"/>
  <c r="V42" i="9"/>
  <c r="V14" i="9"/>
  <c r="V26" i="9"/>
  <c r="V18" i="9"/>
  <c r="V47" i="9"/>
  <c r="V57" i="9"/>
  <c r="V58" i="9"/>
  <c r="V69" i="9"/>
  <c r="V45" i="9"/>
  <c r="V39" i="9"/>
  <c r="AX23" i="9"/>
  <c r="AX16" i="9"/>
  <c r="AX34" i="9"/>
  <c r="AX20" i="9"/>
  <c r="AX48" i="9"/>
  <c r="AX17" i="9"/>
  <c r="AX35" i="9"/>
  <c r="AX42" i="9"/>
  <c r="AX37" i="9"/>
  <c r="AX32" i="9"/>
  <c r="AX59" i="9"/>
  <c r="AX54" i="9"/>
  <c r="AX21" i="9"/>
  <c r="AX14" i="9"/>
  <c r="AX26" i="9"/>
  <c r="AX18" i="9"/>
  <c r="AX45" i="9"/>
  <c r="AX57" i="9"/>
  <c r="AX49" i="9"/>
  <c r="AX47" i="9"/>
  <c r="AX52" i="9"/>
  <c r="AX31" i="9"/>
  <c r="AX39" i="9"/>
  <c r="AX58" i="9"/>
  <c r="AX33" i="9"/>
  <c r="AX69" i="9"/>
  <c r="BN31" i="9"/>
  <c r="BN37" i="9"/>
  <c r="BN32" i="9"/>
  <c r="BN52" i="9"/>
  <c r="BN21" i="9"/>
  <c r="BN59" i="9"/>
  <c r="BN54" i="9"/>
  <c r="BN23" i="9"/>
  <c r="BN16" i="9"/>
  <c r="BN34" i="9"/>
  <c r="BN20" i="9"/>
  <c r="BN17" i="9"/>
  <c r="BN42" i="9"/>
  <c r="BN49" i="9"/>
  <c r="BN39" i="9"/>
  <c r="BN48" i="9"/>
  <c r="BN33" i="9"/>
  <c r="BN14" i="9"/>
  <c r="BN26" i="9"/>
  <c r="BN57" i="9"/>
  <c r="BN69" i="9"/>
  <c r="BN58" i="9"/>
  <c r="BN45" i="9"/>
  <c r="BN47" i="9"/>
  <c r="BN18" i="9"/>
  <c r="BN35" i="9"/>
  <c r="X52" i="9"/>
  <c r="X21" i="9"/>
  <c r="X59" i="9"/>
  <c r="X54" i="9"/>
  <c r="X23" i="9"/>
  <c r="X16" i="9"/>
  <c r="X49" i="9"/>
  <c r="X34" i="9"/>
  <c r="X20" i="9"/>
  <c r="X48" i="9"/>
  <c r="X42" i="9"/>
  <c r="X37" i="9"/>
  <c r="X32" i="9"/>
  <c r="X31" i="9"/>
  <c r="X33" i="9"/>
  <c r="X35" i="9"/>
  <c r="X14" i="9"/>
  <c r="X26" i="9"/>
  <c r="X18" i="9"/>
  <c r="X17" i="9"/>
  <c r="X45" i="9"/>
  <c r="X69" i="9"/>
  <c r="X58" i="9"/>
  <c r="X47" i="9"/>
  <c r="X39" i="9"/>
  <c r="X57" i="9"/>
  <c r="AZ27" i="9"/>
  <c r="AZ16" i="9"/>
  <c r="AZ49" i="9"/>
  <c r="AZ34" i="9"/>
  <c r="AZ20" i="9"/>
  <c r="AZ48" i="9"/>
  <c r="AZ17" i="9"/>
  <c r="AZ35" i="9"/>
  <c r="AZ42" i="9"/>
  <c r="AZ31" i="9"/>
  <c r="AZ52" i="9"/>
  <c r="AZ21" i="9"/>
  <c r="AZ23" i="9"/>
  <c r="AZ18" i="9"/>
  <c r="AZ45" i="9"/>
  <c r="AZ57" i="9"/>
  <c r="AZ69" i="9"/>
  <c r="AZ58" i="9"/>
  <c r="AZ54" i="9"/>
  <c r="AZ39" i="9"/>
  <c r="AZ59" i="9"/>
  <c r="AZ37" i="9"/>
  <c r="AZ33" i="9"/>
  <c r="AZ47" i="9"/>
  <c r="AZ26" i="9"/>
  <c r="AZ32" i="9"/>
  <c r="AZ14" i="9"/>
  <c r="AR65" i="9"/>
  <c r="AR37" i="9"/>
  <c r="AR32" i="9"/>
  <c r="AR52" i="9"/>
  <c r="AR21" i="9"/>
  <c r="AR59" i="9"/>
  <c r="AR54" i="9"/>
  <c r="AR23" i="9"/>
  <c r="AR16" i="9"/>
  <c r="AR49" i="9"/>
  <c r="AR34" i="9"/>
  <c r="AR20" i="9"/>
  <c r="AR48" i="9"/>
  <c r="AR35" i="9"/>
  <c r="AR31" i="9"/>
  <c r="AR42" i="9"/>
  <c r="AR17" i="9"/>
  <c r="AR33" i="9"/>
  <c r="AR14" i="9"/>
  <c r="AR26" i="9"/>
  <c r="AR18" i="9"/>
  <c r="AR47" i="9"/>
  <c r="AR69" i="9"/>
  <c r="AR45" i="9"/>
  <c r="AR57" i="9"/>
  <c r="AR39" i="9"/>
  <c r="AR58" i="9"/>
  <c r="BP37" i="9"/>
  <c r="BP32" i="9"/>
  <c r="BP52" i="9"/>
  <c r="BP21" i="9"/>
  <c r="BP59" i="9"/>
  <c r="BP54" i="9"/>
  <c r="BP23" i="9"/>
  <c r="BP16" i="9"/>
  <c r="BP49" i="9"/>
  <c r="BP34" i="9"/>
  <c r="BP20" i="9"/>
  <c r="BP48" i="9"/>
  <c r="BP35" i="9"/>
  <c r="BP31" i="9"/>
  <c r="BP33" i="9"/>
  <c r="BP14" i="9"/>
  <c r="BP26" i="9"/>
  <c r="BP18" i="9"/>
  <c r="BP47" i="9"/>
  <c r="BP57" i="9"/>
  <c r="BP39" i="9"/>
  <c r="BP42" i="9"/>
  <c r="BP58" i="9"/>
  <c r="BP17" i="9"/>
  <c r="BP69" i="9"/>
  <c r="BP45" i="9"/>
  <c r="Z59" i="9"/>
  <c r="Z54" i="9"/>
  <c r="Z23" i="9"/>
  <c r="Z16" i="9"/>
  <c r="Z49" i="9"/>
  <c r="Z34" i="9"/>
  <c r="Z20" i="9"/>
  <c r="Z48" i="9"/>
  <c r="Z17" i="9"/>
  <c r="Z35" i="9"/>
  <c r="Z31" i="9"/>
  <c r="Z52" i="9"/>
  <c r="Z21" i="9"/>
  <c r="Z32" i="9"/>
  <c r="Z33" i="9"/>
  <c r="Z37" i="9"/>
  <c r="Z14" i="9"/>
  <c r="Z26" i="9"/>
  <c r="Z42" i="9"/>
  <c r="Z18" i="9"/>
  <c r="Z45" i="9"/>
  <c r="Z57" i="9"/>
  <c r="Z39" i="9"/>
  <c r="Z58" i="9"/>
  <c r="Z69" i="9"/>
  <c r="Z47" i="9"/>
  <c r="BB44" i="9"/>
  <c r="BB34" i="9"/>
  <c r="BB20" i="9"/>
  <c r="BB48" i="9"/>
  <c r="BB17" i="9"/>
  <c r="BB35" i="9"/>
  <c r="BB42" i="9"/>
  <c r="BB31" i="9"/>
  <c r="BB37" i="9"/>
  <c r="BB32" i="9"/>
  <c r="BB59" i="9"/>
  <c r="BB54" i="9"/>
  <c r="BB16" i="9"/>
  <c r="BB45" i="9"/>
  <c r="BB57" i="9"/>
  <c r="BB69" i="9"/>
  <c r="BB58" i="9"/>
  <c r="BB23" i="9"/>
  <c r="BB33" i="9"/>
  <c r="BB14" i="9"/>
  <c r="BB26" i="9"/>
  <c r="BB21" i="9"/>
  <c r="BB49" i="9"/>
  <c r="BB47" i="9"/>
  <c r="BB39" i="9"/>
  <c r="BB18" i="9"/>
  <c r="BB52" i="9"/>
  <c r="BR40" i="9"/>
  <c r="BR52" i="9"/>
  <c r="BR21" i="9"/>
  <c r="BR59" i="9"/>
  <c r="BR54" i="9"/>
  <c r="BR23" i="9"/>
  <c r="BR16" i="9"/>
  <c r="BR49" i="9"/>
  <c r="BR34" i="9"/>
  <c r="BR20" i="9"/>
  <c r="BR48" i="9"/>
  <c r="BR42" i="9"/>
  <c r="BR37" i="9"/>
  <c r="BR32" i="9"/>
  <c r="BR33" i="9"/>
  <c r="BR14" i="9"/>
  <c r="BR26" i="9"/>
  <c r="BR18" i="9"/>
  <c r="BR45" i="9"/>
  <c r="BR69" i="9"/>
  <c r="BR58" i="9"/>
  <c r="BR31" i="9"/>
  <c r="BR47" i="9"/>
  <c r="BR35" i="9"/>
  <c r="BR17" i="9"/>
  <c r="BR39" i="9"/>
  <c r="BR57" i="9"/>
  <c r="AF44" i="9"/>
  <c r="AF34" i="9"/>
  <c r="AF20" i="9"/>
  <c r="AF48" i="9"/>
  <c r="AF17" i="9"/>
  <c r="AF35" i="9"/>
  <c r="AF42" i="9"/>
  <c r="AF31" i="9"/>
  <c r="AF37" i="9"/>
  <c r="AF59" i="9"/>
  <c r="AF54" i="9"/>
  <c r="AF16" i="9"/>
  <c r="AF45" i="9"/>
  <c r="AF57" i="9"/>
  <c r="AF21" i="9"/>
  <c r="AF49" i="9"/>
  <c r="AF69" i="9"/>
  <c r="AF58" i="9"/>
  <c r="AF23" i="9"/>
  <c r="AF33" i="9"/>
  <c r="AF52" i="9"/>
  <c r="AF32" i="9"/>
  <c r="AF14" i="9"/>
  <c r="AF26" i="9"/>
  <c r="AF39" i="9"/>
  <c r="AF47" i="9"/>
  <c r="AF18" i="9"/>
  <c r="BD48" i="9"/>
  <c r="BD17" i="9"/>
  <c r="BD35" i="9"/>
  <c r="BD42" i="9"/>
  <c r="BD31" i="9"/>
  <c r="BD37" i="9"/>
  <c r="BD32" i="9"/>
  <c r="BD52" i="9"/>
  <c r="BD23" i="9"/>
  <c r="BD34" i="9"/>
  <c r="BD20" i="9"/>
  <c r="BD57" i="9"/>
  <c r="BD69" i="9"/>
  <c r="BD58" i="9"/>
  <c r="BD49" i="9"/>
  <c r="BD47" i="9"/>
  <c r="BD16" i="9"/>
  <c r="BD59" i="9"/>
  <c r="BD14" i="9"/>
  <c r="BD26" i="9"/>
  <c r="BD21" i="9"/>
  <c r="BD18" i="9"/>
  <c r="BD45" i="9"/>
  <c r="BD39" i="9"/>
  <c r="BD54" i="9"/>
  <c r="BD33" i="9"/>
  <c r="N17" i="9"/>
  <c r="N35" i="9"/>
  <c r="N42" i="9"/>
  <c r="N31" i="9"/>
  <c r="N37" i="9"/>
  <c r="N32" i="9"/>
  <c r="N52" i="9"/>
  <c r="N59" i="9"/>
  <c r="N54" i="9"/>
  <c r="N23" i="9"/>
  <c r="N34" i="9"/>
  <c r="N20" i="9"/>
  <c r="N48" i="9"/>
  <c r="N69" i="9"/>
  <c r="N58" i="9"/>
  <c r="N47" i="9"/>
  <c r="N39" i="9"/>
  <c r="N21" i="9"/>
  <c r="N49" i="9"/>
  <c r="N14" i="9"/>
  <c r="N26" i="9"/>
  <c r="N45" i="9"/>
  <c r="N57" i="9"/>
  <c r="N18" i="9"/>
  <c r="N16" i="9"/>
  <c r="N33" i="9"/>
  <c r="BT40" i="9"/>
  <c r="BT59" i="9"/>
  <c r="BT54" i="9"/>
  <c r="BT23" i="9"/>
  <c r="BT16" i="9"/>
  <c r="BT49" i="9"/>
  <c r="BT34" i="9"/>
  <c r="BT20" i="9"/>
  <c r="BT48" i="9"/>
  <c r="BT17" i="9"/>
  <c r="BT35" i="9"/>
  <c r="BT31" i="9"/>
  <c r="BT52" i="9"/>
  <c r="BT21" i="9"/>
  <c r="BT33" i="9"/>
  <c r="BT14" i="9"/>
  <c r="BT26" i="9"/>
  <c r="BT18" i="9"/>
  <c r="BT45" i="9"/>
  <c r="BT57" i="9"/>
  <c r="BT32" i="9"/>
  <c r="BT37" i="9"/>
  <c r="BT39" i="9"/>
  <c r="BT42" i="9"/>
  <c r="BT47" i="9"/>
  <c r="BT58" i="9"/>
  <c r="BT69" i="9"/>
  <c r="AH13" i="9"/>
  <c r="AH48" i="9"/>
  <c r="AH17" i="9"/>
  <c r="AH35" i="9"/>
  <c r="AH42" i="9"/>
  <c r="AH31" i="9"/>
  <c r="AH37" i="9"/>
  <c r="AH32" i="9"/>
  <c r="AH52" i="9"/>
  <c r="AH23" i="9"/>
  <c r="AH34" i="9"/>
  <c r="AH20" i="9"/>
  <c r="AH57" i="9"/>
  <c r="AH21" i="9"/>
  <c r="AH49" i="9"/>
  <c r="AH69" i="9"/>
  <c r="AH58" i="9"/>
  <c r="AH47" i="9"/>
  <c r="AH16" i="9"/>
  <c r="AH14" i="9"/>
  <c r="AH26" i="9"/>
  <c r="AH59" i="9"/>
  <c r="AH18" i="9"/>
  <c r="AH33" i="9"/>
  <c r="AH39" i="9"/>
  <c r="AH54" i="9"/>
  <c r="AH45" i="9"/>
  <c r="BH44" i="9"/>
  <c r="BH17" i="9"/>
  <c r="BH35" i="9"/>
  <c r="BH42" i="9"/>
  <c r="BH31" i="9"/>
  <c r="BH37" i="9"/>
  <c r="BH32" i="9"/>
  <c r="BH52" i="9"/>
  <c r="BH21" i="9"/>
  <c r="BH59" i="9"/>
  <c r="BH54" i="9"/>
  <c r="BH23" i="9"/>
  <c r="BH34" i="9"/>
  <c r="BH20" i="9"/>
  <c r="BH48" i="9"/>
  <c r="BH69" i="9"/>
  <c r="BH58" i="9"/>
  <c r="BH47" i="9"/>
  <c r="BH49" i="9"/>
  <c r="BH39" i="9"/>
  <c r="BH16" i="9"/>
  <c r="BH14" i="9"/>
  <c r="BH26" i="9"/>
  <c r="BH45" i="9"/>
  <c r="BH57" i="9"/>
  <c r="BH33" i="9"/>
  <c r="BH18" i="9"/>
  <c r="P35" i="9"/>
  <c r="P42" i="9"/>
  <c r="P31" i="9"/>
  <c r="P37" i="9"/>
  <c r="P32" i="9"/>
  <c r="P52" i="9"/>
  <c r="P21" i="9"/>
  <c r="P59" i="9"/>
  <c r="P54" i="9"/>
  <c r="P23" i="9"/>
  <c r="P16" i="9"/>
  <c r="P17" i="9"/>
  <c r="P47" i="9"/>
  <c r="P39" i="9"/>
  <c r="P48" i="9"/>
  <c r="P18" i="9"/>
  <c r="P57" i="9"/>
  <c r="P26" i="9"/>
  <c r="P20" i="9"/>
  <c r="P58" i="9"/>
  <c r="P33" i="9"/>
  <c r="P34" i="9"/>
  <c r="P49" i="9"/>
  <c r="P14" i="9"/>
  <c r="P69" i="9"/>
  <c r="P45" i="9"/>
  <c r="BV23" i="9"/>
  <c r="BV16" i="9"/>
  <c r="BV34" i="9"/>
  <c r="BV20" i="9"/>
  <c r="BV48" i="9"/>
  <c r="BV17" i="9"/>
  <c r="BV35" i="9"/>
  <c r="BV42" i="9"/>
  <c r="BV37" i="9"/>
  <c r="BV32" i="9"/>
  <c r="BV59" i="9"/>
  <c r="BV54" i="9"/>
  <c r="BV14" i="9"/>
  <c r="BV26" i="9"/>
  <c r="BV18" i="9"/>
  <c r="BV45" i="9"/>
  <c r="BV57" i="9"/>
  <c r="BV52" i="9"/>
  <c r="BV47" i="9"/>
  <c r="BV21" i="9"/>
  <c r="BV49" i="9"/>
  <c r="BV31" i="9"/>
  <c r="BV39" i="9"/>
  <c r="BV58" i="9"/>
  <c r="BV69" i="9"/>
  <c r="BV33" i="9"/>
  <c r="H19" i="9"/>
  <c r="H34" i="9"/>
  <c r="H20" i="9"/>
  <c r="H48" i="9"/>
  <c r="H17" i="9"/>
  <c r="H35" i="9"/>
  <c r="H42" i="9"/>
  <c r="H31" i="9"/>
  <c r="H37" i="9"/>
  <c r="H59" i="9"/>
  <c r="H54" i="9"/>
  <c r="H16" i="9"/>
  <c r="H52" i="9"/>
  <c r="H45" i="9"/>
  <c r="H32" i="9"/>
  <c r="H57" i="9"/>
  <c r="H69" i="9"/>
  <c r="H58" i="9"/>
  <c r="H33" i="9"/>
  <c r="H49" i="9"/>
  <c r="H14" i="9"/>
  <c r="H26" i="9"/>
  <c r="H39" i="9"/>
  <c r="H21" i="9"/>
  <c r="H18" i="9"/>
  <c r="H23" i="9"/>
  <c r="H47" i="9"/>
  <c r="AB43" i="9"/>
  <c r="AB23" i="9"/>
  <c r="AB16" i="9"/>
  <c r="AB34" i="9"/>
  <c r="AB20" i="9"/>
  <c r="AB48" i="9"/>
  <c r="AB17" i="9"/>
  <c r="AB35" i="9"/>
  <c r="AB42" i="9"/>
  <c r="AB37" i="9"/>
  <c r="AB32" i="9"/>
  <c r="AB59" i="9"/>
  <c r="AB54" i="9"/>
  <c r="AB31" i="9"/>
  <c r="AB14" i="9"/>
  <c r="AB26" i="9"/>
  <c r="AB18" i="9"/>
  <c r="AB45" i="9"/>
  <c r="AB21" i="9"/>
  <c r="AB49" i="9"/>
  <c r="AB57" i="9"/>
  <c r="AB47" i="9"/>
  <c r="AB33" i="9"/>
  <c r="AB69" i="9"/>
  <c r="AB39" i="9"/>
  <c r="AB52" i="9"/>
  <c r="AB58" i="9"/>
  <c r="BX16" i="9"/>
  <c r="BX49" i="9"/>
  <c r="BX34" i="9"/>
  <c r="BX20" i="9"/>
  <c r="BX48" i="9"/>
  <c r="BX17" i="9"/>
  <c r="BX35" i="9"/>
  <c r="BX42" i="9"/>
  <c r="BX31" i="9"/>
  <c r="BX52" i="9"/>
  <c r="BX21" i="9"/>
  <c r="BX23" i="9"/>
  <c r="BX18" i="9"/>
  <c r="BX45" i="9"/>
  <c r="BX57" i="9"/>
  <c r="BX69" i="9"/>
  <c r="BX58" i="9"/>
  <c r="BX54" i="9"/>
  <c r="BX59" i="9"/>
  <c r="BX39" i="9"/>
  <c r="BX33" i="9"/>
  <c r="BX47" i="9"/>
  <c r="BX37" i="9"/>
  <c r="BX26" i="9"/>
  <c r="BX14" i="9"/>
  <c r="BX32" i="9"/>
  <c r="J48" i="9"/>
  <c r="J17" i="9"/>
  <c r="J35" i="9"/>
  <c r="J42" i="9"/>
  <c r="J31" i="9"/>
  <c r="J37" i="9"/>
  <c r="J32" i="9"/>
  <c r="J52" i="9"/>
  <c r="J23" i="9"/>
  <c r="J34" i="9"/>
  <c r="J20" i="9"/>
  <c r="J59" i="9"/>
  <c r="J57" i="9"/>
  <c r="J69" i="9"/>
  <c r="J58" i="9"/>
  <c r="J21" i="9"/>
  <c r="J47" i="9"/>
  <c r="J16" i="9"/>
  <c r="J49" i="9"/>
  <c r="J14" i="9"/>
  <c r="J26" i="9"/>
  <c r="J18" i="9"/>
  <c r="J33" i="9"/>
  <c r="J45" i="9"/>
  <c r="J39" i="9"/>
  <c r="AL35" i="9"/>
  <c r="AL42" i="9"/>
  <c r="AL31" i="9"/>
  <c r="AL37" i="9"/>
  <c r="AL32" i="9"/>
  <c r="AL52" i="9"/>
  <c r="AL21" i="9"/>
  <c r="AL59" i="9"/>
  <c r="AL54" i="9"/>
  <c r="AL23" i="9"/>
  <c r="AL16" i="9"/>
  <c r="AL17" i="9"/>
  <c r="AL47" i="9"/>
  <c r="AL39" i="9"/>
  <c r="AL48" i="9"/>
  <c r="AL18" i="9"/>
  <c r="AL57" i="9"/>
  <c r="AL49" i="9"/>
  <c r="AL14" i="9"/>
  <c r="AL20" i="9"/>
  <c r="AL69" i="9"/>
  <c r="AL26" i="9"/>
  <c r="AL34" i="9"/>
  <c r="AL45" i="9"/>
  <c r="AL33" i="9"/>
  <c r="AL58" i="9"/>
  <c r="AD16" i="9"/>
  <c r="AD49" i="9"/>
  <c r="AD34" i="9"/>
  <c r="AD20" i="9"/>
  <c r="AD48" i="9"/>
  <c r="AD17" i="9"/>
  <c r="AD35" i="9"/>
  <c r="AD42" i="9"/>
  <c r="AD31" i="9"/>
  <c r="AD52" i="9"/>
  <c r="AD21" i="9"/>
  <c r="AD23" i="9"/>
  <c r="AD37" i="9"/>
  <c r="AD18" i="9"/>
  <c r="AD45" i="9"/>
  <c r="AD57" i="9"/>
  <c r="AD69" i="9"/>
  <c r="AD58" i="9"/>
  <c r="AD39" i="9"/>
  <c r="AD54" i="9"/>
  <c r="AD59" i="9"/>
  <c r="AD33" i="9"/>
  <c r="AD14" i="9"/>
  <c r="AD47" i="9"/>
  <c r="AD32" i="9"/>
  <c r="AD26" i="9"/>
  <c r="BZ34" i="9"/>
  <c r="BZ20" i="9"/>
  <c r="BZ48" i="9"/>
  <c r="BZ17" i="9"/>
  <c r="BZ35" i="9"/>
  <c r="BZ42" i="9"/>
  <c r="BZ31" i="9"/>
  <c r="BZ37" i="9"/>
  <c r="BZ32" i="9"/>
  <c r="BZ59" i="9"/>
  <c r="BZ54" i="9"/>
  <c r="BZ16" i="9"/>
  <c r="BZ45" i="9"/>
  <c r="BZ57" i="9"/>
  <c r="BZ69" i="9"/>
  <c r="BZ58" i="9"/>
  <c r="BZ23" i="9"/>
  <c r="BZ33" i="9"/>
  <c r="BZ49" i="9"/>
  <c r="BZ14" i="9"/>
  <c r="BZ26" i="9"/>
  <c r="BZ39" i="9"/>
  <c r="BZ18" i="9"/>
  <c r="BZ52" i="9"/>
  <c r="BZ47" i="9"/>
  <c r="BZ21" i="9"/>
  <c r="L48" i="9"/>
  <c r="L17" i="9"/>
  <c r="L35" i="9"/>
  <c r="L42" i="9"/>
  <c r="L31" i="9"/>
  <c r="L37" i="9"/>
  <c r="L32" i="9"/>
  <c r="L52" i="9"/>
  <c r="L21" i="9"/>
  <c r="L59" i="9"/>
  <c r="L54" i="9"/>
  <c r="L16" i="9"/>
  <c r="L20" i="9"/>
  <c r="L69" i="9"/>
  <c r="L58" i="9"/>
  <c r="L47" i="9"/>
  <c r="L39" i="9"/>
  <c r="L33" i="9"/>
  <c r="L34" i="9"/>
  <c r="L18" i="9"/>
  <c r="L23" i="9"/>
  <c r="L45" i="9"/>
  <c r="L26" i="9"/>
  <c r="L49" i="9"/>
  <c r="L14" i="9"/>
  <c r="L57" i="9"/>
  <c r="AN42" i="9"/>
  <c r="AN31" i="9"/>
  <c r="AN37" i="9"/>
  <c r="AN32" i="9"/>
  <c r="AN52" i="9"/>
  <c r="AN21" i="9"/>
  <c r="AN59" i="9"/>
  <c r="AN54" i="9"/>
  <c r="AN23" i="9"/>
  <c r="AN16" i="9"/>
  <c r="AN34" i="9"/>
  <c r="AN48" i="9"/>
  <c r="AN35" i="9"/>
  <c r="AN47" i="9"/>
  <c r="AN39" i="9"/>
  <c r="AN17" i="9"/>
  <c r="AN33" i="9"/>
  <c r="AN20" i="9"/>
  <c r="AN45" i="9"/>
  <c r="AN49" i="9"/>
  <c r="AN69" i="9"/>
  <c r="AN58" i="9"/>
  <c r="AN26" i="9"/>
  <c r="AN57" i="9"/>
  <c r="AN18" i="9"/>
  <c r="AN14" i="9"/>
  <c r="T56" i="9"/>
  <c r="BX40" i="9"/>
  <c r="BV40" i="9"/>
  <c r="BJ28" i="9"/>
  <c r="BJ44" i="9"/>
  <c r="BN56" i="9"/>
  <c r="BP56" i="9"/>
  <c r="AR40" i="9"/>
  <c r="BX56" i="9"/>
  <c r="N66" i="9"/>
  <c r="P66" i="9"/>
  <c r="BX27" i="9"/>
  <c r="AL28" i="9"/>
  <c r="BZ27" i="9"/>
  <c r="AP28" i="9"/>
  <c r="BP28" i="9"/>
  <c r="BX43" i="9"/>
  <c r="BZ43" i="9"/>
  <c r="R56" i="9"/>
  <c r="R22" i="9"/>
  <c r="BR56" i="9"/>
  <c r="BT28" i="9"/>
  <c r="AN56" i="9"/>
  <c r="N28" i="9"/>
  <c r="AP56" i="9"/>
  <c r="AZ46" i="9"/>
  <c r="P28" i="9"/>
  <c r="AR56" i="9"/>
  <c r="T28" i="9"/>
  <c r="AT56" i="9"/>
  <c r="AJ13" i="9"/>
  <c r="AB56" i="9"/>
  <c r="X28" i="9"/>
  <c r="AX56" i="9"/>
  <c r="BT56" i="9"/>
  <c r="V56" i="9"/>
  <c r="BN66" i="9"/>
  <c r="AT28" i="9"/>
  <c r="BL28" i="9"/>
  <c r="X56" i="9"/>
  <c r="BR66" i="9"/>
  <c r="P22" i="9"/>
  <c r="L61" i="9"/>
  <c r="L53" i="9"/>
  <c r="L41" i="9"/>
  <c r="L25" i="9"/>
  <c r="L50" i="9"/>
  <c r="L55" i="9"/>
  <c r="L30" i="9"/>
  <c r="L22" i="9"/>
  <c r="L38" i="9"/>
  <c r="L65" i="9"/>
  <c r="L40" i="9"/>
  <c r="L68" i="9"/>
  <c r="L27" i="9"/>
  <c r="L43" i="9"/>
  <c r="L46" i="9"/>
  <c r="L19" i="9"/>
  <c r="AJ61" i="9"/>
  <c r="AJ41" i="9"/>
  <c r="AJ25" i="9"/>
  <c r="AJ50" i="9"/>
  <c r="AJ55" i="9"/>
  <c r="AJ30" i="9"/>
  <c r="AJ53" i="9"/>
  <c r="AJ22" i="9"/>
  <c r="AJ38" i="9"/>
  <c r="AJ19" i="9"/>
  <c r="AJ65" i="9"/>
  <c r="AJ40" i="9"/>
  <c r="AJ68" i="9"/>
  <c r="AJ27" i="9"/>
  <c r="AJ43" i="9"/>
  <c r="AJ46" i="9"/>
  <c r="BH61" i="9"/>
  <c r="BH53" i="9"/>
  <c r="BH41" i="9"/>
  <c r="BH25" i="9"/>
  <c r="BH50" i="9"/>
  <c r="BH55" i="9"/>
  <c r="BH30" i="9"/>
  <c r="BH38" i="9"/>
  <c r="BH65" i="9"/>
  <c r="BH40" i="9"/>
  <c r="BH68" i="9"/>
  <c r="BH22" i="9"/>
  <c r="BH27" i="9"/>
  <c r="BH43" i="9"/>
  <c r="BH46" i="9"/>
  <c r="R28" i="9"/>
  <c r="AN28" i="9"/>
  <c r="BN28" i="9"/>
  <c r="BD46" i="9"/>
  <c r="L44" i="9"/>
  <c r="BN44" i="9"/>
  <c r="AT40" i="9"/>
  <c r="R66" i="9"/>
  <c r="BD13" i="9"/>
  <c r="AL22" i="9"/>
  <c r="BT50" i="9"/>
  <c r="AH61" i="9"/>
  <c r="AH41" i="9"/>
  <c r="AH25" i="9"/>
  <c r="AH50" i="9"/>
  <c r="AH55" i="9"/>
  <c r="AH19" i="9"/>
  <c r="AH30" i="9"/>
  <c r="AH53" i="9"/>
  <c r="AH66" i="9"/>
  <c r="AH22" i="9"/>
  <c r="AH38" i="9"/>
  <c r="AH65" i="9"/>
  <c r="AH40" i="9"/>
  <c r="AH68" i="9"/>
  <c r="AH27" i="9"/>
  <c r="AH43" i="9"/>
  <c r="N53" i="9"/>
  <c r="N25" i="9"/>
  <c r="N50" i="9"/>
  <c r="N55" i="9"/>
  <c r="N19" i="9"/>
  <c r="N30" i="9"/>
  <c r="N61" i="9"/>
  <c r="N22" i="9"/>
  <c r="N38" i="9"/>
  <c r="N41" i="9"/>
  <c r="N65" i="9"/>
  <c r="N40" i="9"/>
  <c r="N68" i="9"/>
  <c r="N27" i="9"/>
  <c r="N43" i="9"/>
  <c r="N13" i="9"/>
  <c r="BJ53" i="9"/>
  <c r="BJ61" i="9"/>
  <c r="BJ25" i="9"/>
  <c r="BJ50" i="9"/>
  <c r="BJ55" i="9"/>
  <c r="BJ19" i="9"/>
  <c r="BJ30" i="9"/>
  <c r="BJ38" i="9"/>
  <c r="BJ65" i="9"/>
  <c r="BJ40" i="9"/>
  <c r="BJ68" i="9"/>
  <c r="BJ22" i="9"/>
  <c r="BJ27" i="9"/>
  <c r="BJ43" i="9"/>
  <c r="BJ13" i="9"/>
  <c r="H46" i="9"/>
  <c r="BJ46" i="9"/>
  <c r="N44" i="9"/>
  <c r="CB44" i="9"/>
  <c r="AV40" i="9"/>
  <c r="V66" i="9"/>
  <c r="BH13" i="9"/>
  <c r="AN22" i="9"/>
  <c r="J44" i="9"/>
  <c r="P53" i="9"/>
  <c r="P50" i="9"/>
  <c r="P55" i="9"/>
  <c r="P19" i="9"/>
  <c r="P30" i="9"/>
  <c r="P61" i="9"/>
  <c r="P38" i="9"/>
  <c r="P41" i="9"/>
  <c r="P65" i="9"/>
  <c r="P40" i="9"/>
  <c r="P68" i="9"/>
  <c r="P27" i="9"/>
  <c r="P25" i="9"/>
  <c r="P43" i="9"/>
  <c r="P46" i="9"/>
  <c r="P44" i="9"/>
  <c r="P13" i="9"/>
  <c r="AL53" i="9"/>
  <c r="AL61" i="9"/>
  <c r="AL50" i="9"/>
  <c r="AL55" i="9"/>
  <c r="AL19" i="9"/>
  <c r="AL30" i="9"/>
  <c r="AL41" i="9"/>
  <c r="AL25" i="9"/>
  <c r="AL38" i="9"/>
  <c r="AL65" i="9"/>
  <c r="AL40" i="9"/>
  <c r="AL68" i="9"/>
  <c r="AL27" i="9"/>
  <c r="AL43" i="9"/>
  <c r="AL46" i="9"/>
  <c r="AL44" i="9"/>
  <c r="AL13" i="9"/>
  <c r="BL53" i="9"/>
  <c r="BL61" i="9"/>
  <c r="BL50" i="9"/>
  <c r="BL55" i="9"/>
  <c r="BL19" i="9"/>
  <c r="BL30" i="9"/>
  <c r="BL38" i="9"/>
  <c r="BL65" i="9"/>
  <c r="BL40" i="9"/>
  <c r="BL68" i="9"/>
  <c r="BL22" i="9"/>
  <c r="BL27" i="9"/>
  <c r="BL43" i="9"/>
  <c r="BL46" i="9"/>
  <c r="BL25" i="9"/>
  <c r="BL44" i="9"/>
  <c r="BL13" i="9"/>
  <c r="V28" i="9"/>
  <c r="AR28" i="9"/>
  <c r="BR28" i="9"/>
  <c r="Z56" i="9"/>
  <c r="AV56" i="9"/>
  <c r="BV56" i="9"/>
  <c r="J46" i="9"/>
  <c r="BX46" i="9"/>
  <c r="AX40" i="9"/>
  <c r="AJ66" i="9"/>
  <c r="V65" i="9"/>
  <c r="R53" i="9"/>
  <c r="R61" i="9"/>
  <c r="R50" i="9"/>
  <c r="R55" i="9"/>
  <c r="R19" i="9"/>
  <c r="R30" i="9"/>
  <c r="R41" i="9"/>
  <c r="R38" i="9"/>
  <c r="R65" i="9"/>
  <c r="R40" i="9"/>
  <c r="R68" i="9"/>
  <c r="R27" i="9"/>
  <c r="R25" i="9"/>
  <c r="R43" i="9"/>
  <c r="R46" i="9"/>
  <c r="R13" i="9"/>
  <c r="AN53" i="9"/>
  <c r="AN61" i="9"/>
  <c r="AN50" i="9"/>
  <c r="AN55" i="9"/>
  <c r="AN19" i="9"/>
  <c r="AN30" i="9"/>
  <c r="AN41" i="9"/>
  <c r="AN38" i="9"/>
  <c r="AN65" i="9"/>
  <c r="AN40" i="9"/>
  <c r="AN68" i="9"/>
  <c r="AN27" i="9"/>
  <c r="AN43" i="9"/>
  <c r="AN46" i="9"/>
  <c r="AN13" i="9"/>
  <c r="BN53" i="9"/>
  <c r="BN50" i="9"/>
  <c r="BN55" i="9"/>
  <c r="BN19" i="9"/>
  <c r="BN30" i="9"/>
  <c r="BN41" i="9"/>
  <c r="BN38" i="9"/>
  <c r="BN65" i="9"/>
  <c r="BN40" i="9"/>
  <c r="BN68" i="9"/>
  <c r="BN22" i="9"/>
  <c r="BN27" i="9"/>
  <c r="BN43" i="9"/>
  <c r="BN46" i="9"/>
  <c r="BN25" i="9"/>
  <c r="BN13" i="9"/>
  <c r="N46" i="9"/>
  <c r="BZ46" i="9"/>
  <c r="BB40" i="9"/>
  <c r="Z27" i="9"/>
  <c r="X65" i="9"/>
  <c r="X55" i="9"/>
  <c r="AF53" i="9"/>
  <c r="AF61" i="9"/>
  <c r="AF41" i="9"/>
  <c r="AF25" i="9"/>
  <c r="AF50" i="9"/>
  <c r="AF55" i="9"/>
  <c r="AF30" i="9"/>
  <c r="AF13" i="9"/>
  <c r="AF66" i="9"/>
  <c r="AF22" i="9"/>
  <c r="AF19" i="9"/>
  <c r="AF38" i="9"/>
  <c r="AF65" i="9"/>
  <c r="AF68" i="9"/>
  <c r="AF27" i="9"/>
  <c r="AF43" i="9"/>
  <c r="BD61" i="9"/>
  <c r="BD53" i="9"/>
  <c r="BD22" i="9"/>
  <c r="BD41" i="9"/>
  <c r="BD25" i="9"/>
  <c r="BD50" i="9"/>
  <c r="BD55" i="9"/>
  <c r="BD19" i="9"/>
  <c r="BD30" i="9"/>
  <c r="BD66" i="9"/>
  <c r="BD38" i="9"/>
  <c r="BD65" i="9"/>
  <c r="BD40" i="9"/>
  <c r="BD68" i="9"/>
  <c r="BD27" i="9"/>
  <c r="BD43" i="9"/>
  <c r="T53" i="9"/>
  <c r="T61" i="9"/>
  <c r="T55" i="9"/>
  <c r="T19" i="9"/>
  <c r="T30" i="9"/>
  <c r="T41" i="9"/>
  <c r="T65" i="9"/>
  <c r="T40" i="9"/>
  <c r="T68" i="9"/>
  <c r="T27" i="9"/>
  <c r="T25" i="9"/>
  <c r="T43" i="9"/>
  <c r="T46" i="9"/>
  <c r="T44" i="9"/>
  <c r="T13" i="9"/>
  <c r="T50" i="9"/>
  <c r="T66" i="9"/>
  <c r="T22" i="9"/>
  <c r="AP53" i="9"/>
  <c r="AP61" i="9"/>
  <c r="AP55" i="9"/>
  <c r="AP19" i="9"/>
  <c r="AP30" i="9"/>
  <c r="AP41" i="9"/>
  <c r="AP65" i="9"/>
  <c r="AP40" i="9"/>
  <c r="AP68" i="9"/>
  <c r="AP27" i="9"/>
  <c r="AP43" i="9"/>
  <c r="AP46" i="9"/>
  <c r="AP50" i="9"/>
  <c r="AP44" i="9"/>
  <c r="AP13" i="9"/>
  <c r="AP66" i="9"/>
  <c r="AP22" i="9"/>
  <c r="BP53" i="9"/>
  <c r="BP61" i="9"/>
  <c r="BP55" i="9"/>
  <c r="BP19" i="9"/>
  <c r="BP30" i="9"/>
  <c r="BP22" i="9"/>
  <c r="BP41" i="9"/>
  <c r="BP65" i="9"/>
  <c r="BP40" i="9"/>
  <c r="BP50" i="9"/>
  <c r="BP68" i="9"/>
  <c r="BP27" i="9"/>
  <c r="BP43" i="9"/>
  <c r="BP46" i="9"/>
  <c r="BP25" i="9"/>
  <c r="BP44" i="9"/>
  <c r="BP13" i="9"/>
  <c r="BP66" i="9"/>
  <c r="Z28" i="9"/>
  <c r="AV28" i="9"/>
  <c r="BV28" i="9"/>
  <c r="AD56" i="9"/>
  <c r="AZ56" i="9"/>
  <c r="BZ56" i="9"/>
  <c r="AB46" i="9"/>
  <c r="CB46" i="9"/>
  <c r="AH44" i="9"/>
  <c r="AL66" i="9"/>
  <c r="AB27" i="9"/>
  <c r="AP38" i="9"/>
  <c r="X68" i="9"/>
  <c r="BH19" i="9"/>
  <c r="BJ41" i="9"/>
  <c r="H53" i="9"/>
  <c r="H61" i="9"/>
  <c r="H41" i="9"/>
  <c r="H25" i="9"/>
  <c r="H50" i="9"/>
  <c r="H55" i="9"/>
  <c r="H30" i="9"/>
  <c r="H13" i="9"/>
  <c r="H66" i="9"/>
  <c r="H22" i="9"/>
  <c r="H38" i="9"/>
  <c r="H65" i="9"/>
  <c r="H68" i="9"/>
  <c r="H27" i="9"/>
  <c r="H43" i="9"/>
  <c r="H44" i="9"/>
  <c r="AF40" i="9"/>
  <c r="J61" i="9"/>
  <c r="J53" i="9"/>
  <c r="J41" i="9"/>
  <c r="J25" i="9"/>
  <c r="J50" i="9"/>
  <c r="J55" i="9"/>
  <c r="J19" i="9"/>
  <c r="J30" i="9"/>
  <c r="J66" i="9"/>
  <c r="J22" i="9"/>
  <c r="J38" i="9"/>
  <c r="J65" i="9"/>
  <c r="J40" i="9"/>
  <c r="J68" i="9"/>
  <c r="J27" i="9"/>
  <c r="J43" i="9"/>
  <c r="V53" i="9"/>
  <c r="V61" i="9"/>
  <c r="V55" i="9"/>
  <c r="V19" i="9"/>
  <c r="V30" i="9"/>
  <c r="V41" i="9"/>
  <c r="V68" i="9"/>
  <c r="V27" i="9"/>
  <c r="V25" i="9"/>
  <c r="V43" i="9"/>
  <c r="V46" i="9"/>
  <c r="V44" i="9"/>
  <c r="V13" i="9"/>
  <c r="V50" i="9"/>
  <c r="V22" i="9"/>
  <c r="AR53" i="9"/>
  <c r="AR61" i="9"/>
  <c r="AR55" i="9"/>
  <c r="AR19" i="9"/>
  <c r="AR30" i="9"/>
  <c r="AR41" i="9"/>
  <c r="AR68" i="9"/>
  <c r="AR27" i="9"/>
  <c r="AR43" i="9"/>
  <c r="AR46" i="9"/>
  <c r="AR50" i="9"/>
  <c r="AR44" i="9"/>
  <c r="AR13" i="9"/>
  <c r="AR22" i="9"/>
  <c r="AR25" i="9"/>
  <c r="BR53" i="9"/>
  <c r="BR61" i="9"/>
  <c r="BR55" i="9"/>
  <c r="BR19" i="9"/>
  <c r="BR30" i="9"/>
  <c r="BR41" i="9"/>
  <c r="BR50" i="9"/>
  <c r="BR68" i="9"/>
  <c r="BR27" i="9"/>
  <c r="BR22" i="9"/>
  <c r="BR43" i="9"/>
  <c r="BR46" i="9"/>
  <c r="BR25" i="9"/>
  <c r="BR44" i="9"/>
  <c r="BR13" i="9"/>
  <c r="AB28" i="9"/>
  <c r="AX28" i="9"/>
  <c r="BX28" i="9"/>
  <c r="H56" i="9"/>
  <c r="AF56" i="9"/>
  <c r="BB56" i="9"/>
  <c r="AD46" i="9"/>
  <c r="AJ44" i="9"/>
  <c r="H40" i="9"/>
  <c r="AN66" i="9"/>
  <c r="AD27" i="9"/>
  <c r="AR38" i="9"/>
  <c r="Z68" i="9"/>
  <c r="BV19" i="9"/>
  <c r="BL41" i="9"/>
  <c r="X53" i="9"/>
  <c r="X61" i="9"/>
  <c r="X19" i="9"/>
  <c r="X30" i="9"/>
  <c r="X41" i="9"/>
  <c r="X25" i="9"/>
  <c r="X27" i="9"/>
  <c r="X43" i="9"/>
  <c r="X46" i="9"/>
  <c r="X44" i="9"/>
  <c r="X13" i="9"/>
  <c r="X50" i="9"/>
  <c r="X66" i="9"/>
  <c r="X22" i="9"/>
  <c r="X38" i="9"/>
  <c r="AT53" i="9"/>
  <c r="AT61" i="9"/>
  <c r="AT19" i="9"/>
  <c r="AT30" i="9"/>
  <c r="AT41" i="9"/>
  <c r="AT25" i="9"/>
  <c r="AT27" i="9"/>
  <c r="AT43" i="9"/>
  <c r="AT46" i="9"/>
  <c r="AT50" i="9"/>
  <c r="AT44" i="9"/>
  <c r="AT13" i="9"/>
  <c r="AT66" i="9"/>
  <c r="AT55" i="9"/>
  <c r="AT22" i="9"/>
  <c r="AT38" i="9"/>
  <c r="BT53" i="9"/>
  <c r="BT61" i="9"/>
  <c r="BT19" i="9"/>
  <c r="BT30" i="9"/>
  <c r="BT22" i="9"/>
  <c r="BT41" i="9"/>
  <c r="BT25" i="9"/>
  <c r="BT27" i="9"/>
  <c r="BT43" i="9"/>
  <c r="BT46" i="9"/>
  <c r="BT44" i="9"/>
  <c r="BT13" i="9"/>
  <c r="BT55" i="9"/>
  <c r="BT66" i="9"/>
  <c r="BT38" i="9"/>
  <c r="AD28" i="9"/>
  <c r="AZ28" i="9"/>
  <c r="BZ28" i="9"/>
  <c r="J56" i="9"/>
  <c r="AH56" i="9"/>
  <c r="BD56" i="9"/>
  <c r="AF46" i="9"/>
  <c r="V40" i="9"/>
  <c r="AR66" i="9"/>
  <c r="AV27" i="9"/>
  <c r="BP38" i="9"/>
  <c r="AT68" i="9"/>
  <c r="BR65" i="9"/>
  <c r="AN25" i="9"/>
  <c r="CB53" i="9"/>
  <c r="CB61" i="9"/>
  <c r="CB22" i="9"/>
  <c r="CB41" i="9"/>
  <c r="CB25" i="9"/>
  <c r="CB50" i="9"/>
  <c r="CB55" i="9"/>
  <c r="CB30" i="9"/>
  <c r="CB13" i="9"/>
  <c r="CB66" i="9"/>
  <c r="CB38" i="9"/>
  <c r="CB65" i="9"/>
  <c r="CB19" i="9"/>
  <c r="CB68" i="9"/>
  <c r="CB27" i="9"/>
  <c r="CB43" i="9"/>
  <c r="Z53" i="9"/>
  <c r="Z61" i="9"/>
  <c r="Z30" i="9"/>
  <c r="Z41" i="9"/>
  <c r="Z50" i="9"/>
  <c r="Z43" i="9"/>
  <c r="Z46" i="9"/>
  <c r="Z25" i="9"/>
  <c r="Z44" i="9"/>
  <c r="Z13" i="9"/>
  <c r="Z66" i="9"/>
  <c r="Z22" i="9"/>
  <c r="Z19" i="9"/>
  <c r="Z38" i="9"/>
  <c r="Z55" i="9"/>
  <c r="Z65" i="9"/>
  <c r="AV53" i="9"/>
  <c r="AV61" i="9"/>
  <c r="AV30" i="9"/>
  <c r="AV22" i="9"/>
  <c r="AV41" i="9"/>
  <c r="AV50" i="9"/>
  <c r="AV43" i="9"/>
  <c r="AV46" i="9"/>
  <c r="AV44" i="9"/>
  <c r="AV19" i="9"/>
  <c r="AV13" i="9"/>
  <c r="AV66" i="9"/>
  <c r="AV55" i="9"/>
  <c r="AV25" i="9"/>
  <c r="AV38" i="9"/>
  <c r="AV65" i="9"/>
  <c r="BV53" i="9"/>
  <c r="BV61" i="9"/>
  <c r="BV30" i="9"/>
  <c r="BV22" i="9"/>
  <c r="BV41" i="9"/>
  <c r="BV50" i="9"/>
  <c r="BV43" i="9"/>
  <c r="BV46" i="9"/>
  <c r="BV44" i="9"/>
  <c r="BV25" i="9"/>
  <c r="BV13" i="9"/>
  <c r="BV55" i="9"/>
  <c r="BV66" i="9"/>
  <c r="BV38" i="9"/>
  <c r="BV65" i="9"/>
  <c r="H28" i="9"/>
  <c r="AF28" i="9"/>
  <c r="BB28" i="9"/>
  <c r="CB28" i="9"/>
  <c r="L56" i="9"/>
  <c r="AJ56" i="9"/>
  <c r="BH56" i="9"/>
  <c r="AH46" i="9"/>
  <c r="AN44" i="9"/>
  <c r="X40" i="9"/>
  <c r="BH66" i="9"/>
  <c r="AX27" i="9"/>
  <c r="BR38" i="9"/>
  <c r="AV68" i="9"/>
  <c r="AD43" i="9"/>
  <c r="BT65" i="9"/>
  <c r="AP25" i="9"/>
  <c r="BB46" i="9"/>
  <c r="AB53" i="9"/>
  <c r="AB61" i="9"/>
  <c r="AB41" i="9"/>
  <c r="AB25" i="9"/>
  <c r="AB50" i="9"/>
  <c r="AB44" i="9"/>
  <c r="AB13" i="9"/>
  <c r="AB66" i="9"/>
  <c r="AB22" i="9"/>
  <c r="AB30" i="9"/>
  <c r="AB19" i="9"/>
  <c r="AB38" i="9"/>
  <c r="AB55" i="9"/>
  <c r="AB65" i="9"/>
  <c r="AB68" i="9"/>
  <c r="AX53" i="9"/>
  <c r="AX61" i="9"/>
  <c r="AX22" i="9"/>
  <c r="AX41" i="9"/>
  <c r="AX25" i="9"/>
  <c r="AX50" i="9"/>
  <c r="AX55" i="9"/>
  <c r="AX44" i="9"/>
  <c r="AX19" i="9"/>
  <c r="AX13" i="9"/>
  <c r="AX66" i="9"/>
  <c r="AX30" i="9"/>
  <c r="AX38" i="9"/>
  <c r="AX65" i="9"/>
  <c r="AX68" i="9"/>
  <c r="BX53" i="9"/>
  <c r="BX61" i="9"/>
  <c r="BX22" i="9"/>
  <c r="BX41" i="9"/>
  <c r="BX25" i="9"/>
  <c r="BX50" i="9"/>
  <c r="BX55" i="9"/>
  <c r="BX44" i="9"/>
  <c r="BX13" i="9"/>
  <c r="BX30" i="9"/>
  <c r="BX66" i="9"/>
  <c r="BX38" i="9"/>
  <c r="BX65" i="9"/>
  <c r="BX19" i="9"/>
  <c r="BX68" i="9"/>
  <c r="J28" i="9"/>
  <c r="AH28" i="9"/>
  <c r="BD28" i="9"/>
  <c r="N56" i="9"/>
  <c r="BJ56" i="9"/>
  <c r="Z40" i="9"/>
  <c r="CB40" i="9"/>
  <c r="BJ66" i="9"/>
  <c r="J13" i="9"/>
  <c r="BT68" i="9"/>
  <c r="AX43" i="9"/>
  <c r="BB53" i="9"/>
  <c r="BB61" i="9"/>
  <c r="BB22" i="9"/>
  <c r="BB41" i="9"/>
  <c r="BB25" i="9"/>
  <c r="BB50" i="9"/>
  <c r="BB55" i="9"/>
  <c r="BB30" i="9"/>
  <c r="BB19" i="9"/>
  <c r="BB13" i="9"/>
  <c r="BB66" i="9"/>
  <c r="BB38" i="9"/>
  <c r="BB65" i="9"/>
  <c r="BB68" i="9"/>
  <c r="BB27" i="9"/>
  <c r="BB43" i="9"/>
  <c r="AD53" i="9"/>
  <c r="AD61" i="9"/>
  <c r="AD41" i="9"/>
  <c r="AD25" i="9"/>
  <c r="AD50" i="9"/>
  <c r="AD55" i="9"/>
  <c r="AD44" i="9"/>
  <c r="AD13" i="9"/>
  <c r="AD66" i="9"/>
  <c r="AD22" i="9"/>
  <c r="AD30" i="9"/>
  <c r="AD19" i="9"/>
  <c r="AD38" i="9"/>
  <c r="AD65" i="9"/>
  <c r="AD40" i="9"/>
  <c r="AD68" i="9"/>
  <c r="AZ53" i="9"/>
  <c r="AZ61" i="9"/>
  <c r="AZ22" i="9"/>
  <c r="AZ41" i="9"/>
  <c r="AZ25" i="9"/>
  <c r="AZ50" i="9"/>
  <c r="AZ55" i="9"/>
  <c r="AZ44" i="9"/>
  <c r="AZ19" i="9"/>
  <c r="AZ13" i="9"/>
  <c r="AZ66" i="9"/>
  <c r="AZ30" i="9"/>
  <c r="AZ38" i="9"/>
  <c r="AZ65" i="9"/>
  <c r="AZ40" i="9"/>
  <c r="AZ68" i="9"/>
  <c r="BZ53" i="9"/>
  <c r="BZ61" i="9"/>
  <c r="BZ22" i="9"/>
  <c r="BZ41" i="9"/>
  <c r="BZ25" i="9"/>
  <c r="BZ50" i="9"/>
  <c r="BZ55" i="9"/>
  <c r="BZ44" i="9"/>
  <c r="BZ13" i="9"/>
  <c r="BZ30" i="9"/>
  <c r="BZ66" i="9"/>
  <c r="BZ38" i="9"/>
  <c r="BZ65" i="9"/>
  <c r="BZ40" i="9"/>
  <c r="BZ19" i="9"/>
  <c r="BZ68" i="9"/>
  <c r="L28" i="9"/>
  <c r="AJ28" i="9"/>
  <c r="BH28" i="9"/>
  <c r="P56" i="9"/>
  <c r="AL56" i="9"/>
  <c r="BL56" i="9"/>
  <c r="AX46" i="9"/>
  <c r="BD44" i="9"/>
  <c r="AB40" i="9"/>
  <c r="L66" i="9"/>
  <c r="BL66" i="9"/>
  <c r="BV27" i="9"/>
  <c r="L13" i="9"/>
  <c r="BV68" i="9"/>
  <c r="AZ43" i="9"/>
  <c r="A47" i="9" l="1"/>
  <c r="A57" i="9"/>
  <c r="A18" i="9"/>
  <c r="A51" i="9"/>
  <c r="A59" i="9"/>
  <c r="A31" i="9"/>
  <c r="A26" i="9"/>
  <c r="A21" i="9"/>
  <c r="A20" i="9"/>
  <c r="A42" i="9"/>
  <c r="A48" i="9"/>
  <c r="A39" i="9"/>
  <c r="A14" i="9"/>
  <c r="A34" i="9"/>
  <c r="A35" i="9"/>
  <c r="A45" i="9"/>
  <c r="A49" i="9"/>
  <c r="A58" i="9"/>
  <c r="A37" i="9"/>
  <c r="A13" i="9"/>
  <c r="A40" i="9"/>
  <c r="A66" i="9"/>
  <c r="A16" i="9"/>
  <c r="A69" i="9"/>
  <c r="A23" i="9"/>
  <c r="A17" i="9"/>
  <c r="A33" i="9"/>
  <c r="A52" i="9"/>
  <c r="A63" i="9"/>
  <c r="A38" i="9"/>
  <c r="A67" i="9"/>
  <c r="A29" i="9"/>
  <c r="A32" i="9"/>
  <c r="A60" i="9"/>
  <c r="A56" i="9"/>
  <c r="A64" i="9"/>
  <c r="A15" i="9"/>
  <c r="A28" i="9"/>
  <c r="A24" i="9"/>
  <c r="A22" i="9"/>
  <c r="A46" i="9"/>
  <c r="A30" i="9"/>
  <c r="A19" i="9"/>
  <c r="A55" i="9"/>
  <c r="A50" i="9"/>
  <c r="A54" i="9"/>
  <c r="A25" i="9"/>
  <c r="A41" i="9"/>
  <c r="A53" i="9"/>
  <c r="A44" i="9"/>
  <c r="A36" i="9"/>
  <c r="A43" i="9"/>
  <c r="A62" i="9"/>
  <c r="A27" i="9"/>
  <c r="A68" i="9"/>
  <c r="A61" i="9"/>
  <c r="A65" i="9"/>
  <c r="CP19" i="9"/>
  <c r="CP28" i="9"/>
  <c r="CP54" i="9"/>
  <c r="CP58" i="9"/>
  <c r="CP26" i="9"/>
  <c r="CP47" i="9"/>
  <c r="CP42" i="9"/>
  <c r="CP31" i="9"/>
  <c r="CP21" i="9"/>
  <c r="CP36" i="9"/>
  <c r="CP40" i="9"/>
  <c r="CP48" i="9"/>
  <c r="CP13" i="9"/>
  <c r="CP53" i="9"/>
  <c r="CP33" i="9"/>
  <c r="CP69" i="9"/>
  <c r="CP41" i="9"/>
  <c r="CP62" i="9"/>
  <c r="CP24" i="9"/>
  <c r="CP46" i="9"/>
  <c r="CP55" i="9"/>
  <c r="CP22" i="9"/>
  <c r="CP16" i="9"/>
  <c r="CP32" i="9"/>
  <c r="CP25" i="9"/>
  <c r="CP68" i="9"/>
  <c r="CP17" i="9"/>
  <c r="CP18" i="9"/>
  <c r="CP61" i="9"/>
  <c r="CP30" i="9"/>
  <c r="CP23" i="9"/>
  <c r="CP14" i="9"/>
  <c r="CP35" i="9"/>
  <c r="CP66" i="9"/>
  <c r="CP29" i="9"/>
  <c r="CP52" i="9"/>
  <c r="CP39" i="9"/>
  <c r="CP59" i="9"/>
  <c r="CP67" i="9"/>
  <c r="CP45" i="9"/>
  <c r="CP51" i="9"/>
  <c r="CP60" i="9"/>
  <c r="CP34" i="9"/>
  <c r="CP56" i="9"/>
  <c r="CP63" i="9"/>
  <c r="CP64" i="9"/>
  <c r="CP15" i="9"/>
  <c r="CP38" i="9"/>
  <c r="CP44" i="9"/>
  <c r="CP65" i="9"/>
  <c r="CP27" i="9"/>
  <c r="CP50" i="9"/>
  <c r="CP37" i="9"/>
  <c r="CP20" i="9"/>
  <c r="CP43" i="9"/>
  <c r="CP49" i="9"/>
  <c r="CP57" i="9"/>
</calcChain>
</file>

<file path=xl/sharedStrings.xml><?xml version="1.0" encoding="utf-8"?>
<sst xmlns="http://schemas.openxmlformats.org/spreadsheetml/2006/main" count="2916" uniqueCount="352">
  <si>
    <t>Name &amp; Phone</t>
  </si>
  <si>
    <t>Bowl</t>
  </si>
  <si>
    <t>Date</t>
  </si>
  <si>
    <t>Favorite</t>
  </si>
  <si>
    <t>Underdog</t>
  </si>
  <si>
    <t>Point Spread</t>
  </si>
  <si>
    <t>THREE 1/2</t>
  </si>
  <si>
    <t>SIX 1/2</t>
  </si>
  <si>
    <t xml:space="preserve"> </t>
  </si>
  <si>
    <t>MUSIC CITY BOWL</t>
  </si>
  <si>
    <t>SEVEN 1/2</t>
  </si>
  <si>
    <t>A.</t>
  </si>
  <si>
    <t>B.</t>
  </si>
  <si>
    <t>Tie-Breakers</t>
  </si>
  <si>
    <t>Pay Day</t>
  </si>
  <si>
    <r>
      <t xml:space="preserve">Total Game Points - </t>
    </r>
    <r>
      <rPr>
        <sz val="10"/>
        <rFont val="Arial"/>
        <family val="2"/>
      </rPr>
      <t xml:space="preserve">Most Total Winners, Determines </t>
    </r>
    <r>
      <rPr>
        <b/>
        <sz val="10"/>
        <rFont val="Arial"/>
        <family val="2"/>
      </rPr>
      <t>Winner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</t>
    </r>
  </si>
  <si>
    <t>FIRST PLACE</t>
  </si>
  <si>
    <t>LAST PLACE</t>
  </si>
  <si>
    <r>
      <t xml:space="preserve">To win, team must </t>
    </r>
    <r>
      <rPr>
        <b/>
        <sz val="10"/>
        <rFont val="Arial"/>
        <family val="2"/>
      </rPr>
      <t>cover/beat</t>
    </r>
    <r>
      <rPr>
        <sz val="10"/>
        <rFont val="Arial"/>
        <family val="2"/>
      </rPr>
      <t xml:space="preserve"> the spread</t>
    </r>
  </si>
  <si>
    <t>ARMED FORCES BOWL</t>
  </si>
  <si>
    <t>TWO 1/2</t>
  </si>
  <si>
    <t>ONE 1/2</t>
  </si>
  <si>
    <t>Entry $20</t>
  </si>
  <si>
    <t>MILITARY BOWL</t>
  </si>
  <si>
    <r>
      <t>GAME UPDATES GO TO THE WEBSITE  www.mrrodgersneighborhood.com</t>
    </r>
    <r>
      <rPr>
        <sz val="10"/>
        <rFont val="Arial"/>
        <family val="2"/>
      </rPr>
      <t xml:space="preserve">
</t>
    </r>
  </si>
  <si>
    <t>NEW MEXICO BOWL</t>
  </si>
  <si>
    <t>NEW ORLEANS BOWL</t>
  </si>
  <si>
    <t>HOLIDAY BOWL</t>
  </si>
  <si>
    <t>ALAMO BOWL</t>
  </si>
  <si>
    <t>SUN BOWL</t>
  </si>
  <si>
    <t>TEXAS BOWL</t>
  </si>
  <si>
    <t>BOCA RATON BOWL</t>
  </si>
  <si>
    <t>BIRMINGHAM BOWL</t>
  </si>
  <si>
    <t>NATIONAL CHAMPIONSHIP WINNER</t>
  </si>
  <si>
    <t>ALABAMA</t>
  </si>
  <si>
    <r>
      <t xml:space="preserve">(PICK ONLY </t>
    </r>
    <r>
      <rPr>
        <b/>
        <sz val="10"/>
        <color indexed="10"/>
        <rFont val="Arial"/>
        <family val="2"/>
      </rPr>
      <t>ONE</t>
    </r>
    <r>
      <rPr>
        <b/>
        <sz val="10"/>
        <rFont val="Arial"/>
        <family val="2"/>
      </rPr>
      <t xml:space="preserve"> OF THE FOUR)</t>
    </r>
  </si>
  <si>
    <t>ARIZONA BOWL</t>
  </si>
  <si>
    <t>LIBERTY BOWL</t>
  </si>
  <si>
    <t>Bowl Game</t>
  </si>
  <si>
    <t>Paid</t>
  </si>
  <si>
    <t>Owe</t>
  </si>
  <si>
    <t>Total</t>
  </si>
  <si>
    <t>CB</t>
  </si>
  <si>
    <t>PB</t>
  </si>
  <si>
    <t>BB</t>
  </si>
  <si>
    <t>HB</t>
  </si>
  <si>
    <t>MB</t>
  </si>
  <si>
    <t>SB</t>
  </si>
  <si>
    <t>LB</t>
  </si>
  <si>
    <t>AB</t>
  </si>
  <si>
    <t>TB</t>
  </si>
  <si>
    <t>MCB</t>
  </si>
  <si>
    <t>FB</t>
  </si>
  <si>
    <t>OB</t>
  </si>
  <si>
    <t>RB</t>
  </si>
  <si>
    <t>AFB</t>
  </si>
  <si>
    <t xml:space="preserve"> Points  </t>
  </si>
  <si>
    <t>Variance</t>
  </si>
  <si>
    <t>score</t>
  </si>
  <si>
    <t>HBE Line</t>
  </si>
  <si>
    <t>Actual Spread</t>
  </si>
  <si>
    <t>Total Points</t>
  </si>
  <si>
    <t>Wins</t>
  </si>
  <si>
    <t>Point Spread Winner</t>
  </si>
  <si>
    <t xml:space="preserve">  </t>
  </si>
  <si>
    <t>First Place     80%</t>
  </si>
  <si>
    <t>Last Place      10%</t>
  </si>
  <si>
    <t>BLACK= Loss</t>
  </si>
  <si>
    <t>QUICK LANE BOWL</t>
  </si>
  <si>
    <t>TEN 1/2</t>
  </si>
  <si>
    <r>
      <rPr>
        <b/>
        <sz val="10"/>
        <rFont val="Arial"/>
        <family val="2"/>
      </rPr>
      <t>NATIONAL CHAMPIONSHIP GAME WINNER-</t>
    </r>
    <r>
      <rPr>
        <b/>
        <sz val="10"/>
        <color indexed="10"/>
        <rFont val="Arial"/>
        <family val="2"/>
      </rPr>
      <t xml:space="preserve"> HIGHLIGHT 1 OF THE 4 SEMIFINALISTS. </t>
    </r>
    <r>
      <rPr>
        <b/>
        <sz val="10"/>
        <rFont val="Arial"/>
        <family val="2"/>
      </rPr>
      <t>GAME WINNER =</t>
    </r>
    <r>
      <rPr>
        <b/>
        <sz val="10"/>
        <color rgb="FF0070C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 xml:space="preserve">TWO (2) POINT/WINS. </t>
    </r>
    <r>
      <rPr>
        <b/>
        <sz val="10"/>
        <rFont val="Arial"/>
        <family val="2"/>
      </rPr>
      <t>NO POINT SPREAD.</t>
    </r>
  </si>
  <si>
    <t>CURE BOWL</t>
  </si>
  <si>
    <t>GB</t>
  </si>
  <si>
    <t>MICHIGAN</t>
  </si>
  <si>
    <t>FRB</t>
  </si>
  <si>
    <t>FIRST RESPONDER BOWL</t>
  </si>
  <si>
    <t>PINSTRIPE BOWL</t>
  </si>
  <si>
    <t>INDEPENDENCE BOWL</t>
  </si>
  <si>
    <t>LA BOWL</t>
  </si>
  <si>
    <t>FOUR 1/2</t>
  </si>
  <si>
    <t>FRISCO BOWL</t>
  </si>
  <si>
    <t>GASPARILLA BOWL</t>
  </si>
  <si>
    <t>HAWAII BOWL</t>
  </si>
  <si>
    <t>FENWAY BOWL</t>
  </si>
  <si>
    <t>LAS VEGAS BOWL</t>
  </si>
  <si>
    <t>GATOR BOWL</t>
  </si>
  <si>
    <t>LA</t>
  </si>
  <si>
    <t>GRB</t>
  </si>
  <si>
    <t>GUARANTEED RATE BOWL</t>
  </si>
  <si>
    <t>CELEBRATION BOWL</t>
  </si>
  <si>
    <t>MYRTLE BEACH</t>
  </si>
  <si>
    <t>POTATO BOWL</t>
  </si>
  <si>
    <t>CAMMELLIA BOWL</t>
  </si>
  <si>
    <t>TEXAS</t>
  </si>
  <si>
    <t>WASHINGTON</t>
  </si>
  <si>
    <t>DUKES MAYO BOWL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</si>
  <si>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</si>
  <si>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</si>
  <si>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</si>
  <si>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</si>
  <si>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</si>
  <si>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</si>
  <si>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</si>
  <si>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</si>
  <si>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</si>
  <si>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</si>
  <si>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</si>
  <si>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RELIAQUEST BOWL</t>
  </si>
  <si>
    <t>COTTON BOWL</t>
  </si>
  <si>
    <t>CITRUS BOWL</t>
  </si>
  <si>
    <t>NMXB</t>
  </si>
  <si>
    <t>QL</t>
  </si>
  <si>
    <t>CHAMP</t>
  </si>
  <si>
    <t>EIGHT 1/2</t>
  </si>
  <si>
    <t>N</t>
  </si>
  <si>
    <r>
      <t>Total</t>
    </r>
    <r>
      <rPr>
        <u/>
        <sz val="10"/>
        <color indexed="8"/>
        <rFont val="Arial"/>
        <family val="2"/>
      </rPr>
      <t xml:space="preserve"> Game Points Scored  </t>
    </r>
    <r>
      <rPr>
        <b/>
        <u/>
        <sz val="10"/>
        <color indexed="8"/>
        <rFont val="Arial"/>
        <family val="2"/>
      </rPr>
      <t>A - N</t>
    </r>
  </si>
  <si>
    <t>(ADD TOTAL POINTS SCORED FOR THE 14 GAMES)</t>
  </si>
  <si>
    <t>Tot. Pts.  A-N 10%</t>
  </si>
  <si>
    <t xml:space="preserve">2023-24 Holiday Bowl Extravaganza </t>
  </si>
  <si>
    <t xml:space="preserve">FIESTA BOWL   </t>
  </si>
  <si>
    <r>
      <t xml:space="preserve">SUGAR BOWL   </t>
    </r>
    <r>
      <rPr>
        <b/>
        <sz val="10"/>
        <rFont val="Arial"/>
        <family val="2"/>
      </rPr>
      <t>(SEMI FINAL)</t>
    </r>
  </si>
  <si>
    <r>
      <t xml:space="preserve">ROSE BOWL   </t>
    </r>
    <r>
      <rPr>
        <b/>
        <sz val="10"/>
        <rFont val="Arial"/>
        <family val="2"/>
      </rPr>
      <t>(SEMI FINAL)</t>
    </r>
  </si>
  <si>
    <t>ORANGE BOWL</t>
  </si>
  <si>
    <t>PEACH BOWL</t>
  </si>
  <si>
    <t>GA SOUTHERN</t>
  </si>
  <si>
    <t>HOWARD</t>
  </si>
  <si>
    <t>FLORIDA A&amp;M</t>
  </si>
  <si>
    <t>JACKSONVILLE ST.</t>
  </si>
  <si>
    <t>LA LAFAYETTE</t>
  </si>
  <si>
    <t>APPALACIAN ST.</t>
  </si>
  <si>
    <t>MIAMI, OH</t>
  </si>
  <si>
    <t>NM STATE</t>
  </si>
  <si>
    <t>FRESNO ST.</t>
  </si>
  <si>
    <t>UCLA</t>
  </si>
  <si>
    <t>BOISE ST.</t>
  </si>
  <si>
    <t>TEXAS TECH</t>
  </si>
  <si>
    <t>CAL</t>
  </si>
  <si>
    <t>OLD DOMINION</t>
  </si>
  <si>
    <t>W. KENTUCKY</t>
  </si>
  <si>
    <t>UTSA</t>
  </si>
  <si>
    <t>MARSHALL</t>
  </si>
  <si>
    <t>SYRACUSE</t>
  </si>
  <si>
    <t>SO. FLORIDA</t>
  </si>
  <si>
    <t>UCF</t>
  </si>
  <si>
    <t>GA TECH</t>
  </si>
  <si>
    <t>TROY</t>
  </si>
  <si>
    <t>DUKE</t>
  </si>
  <si>
    <t>ARKANSAS ST.</t>
  </si>
  <si>
    <t>NIU</t>
  </si>
  <si>
    <t>JAMES MADISON</t>
  </si>
  <si>
    <t>AIR FORCE</t>
  </si>
  <si>
    <t>UTAH ST.</t>
  </si>
  <si>
    <t>GA STATE</t>
  </si>
  <si>
    <t>FAMOUS TOASTERY BOWL</t>
  </si>
  <si>
    <t>VENTURES BOWL</t>
  </si>
  <si>
    <t>SO. ALABAMA</t>
  </si>
  <si>
    <t>E. MICHIGAN</t>
  </si>
  <si>
    <t>FIFTEEN 1/2</t>
  </si>
  <si>
    <t>UTAH</t>
  </si>
  <si>
    <t>NORTHWESTERN</t>
  </si>
  <si>
    <t>SAN JOSE ST.</t>
  </si>
  <si>
    <t>COASTAL CAR</t>
  </si>
  <si>
    <t>NINE 1/2</t>
  </si>
  <si>
    <t>MINNESOTA</t>
  </si>
  <si>
    <t>BOWLING GREEN</t>
  </si>
  <si>
    <t>TEXAS ST.</t>
  </si>
  <si>
    <t>RICE</t>
  </si>
  <si>
    <t>KANSAS</t>
  </si>
  <si>
    <t>UNLV</t>
  </si>
  <si>
    <t>ELEVEN 1/2</t>
  </si>
  <si>
    <t>VA TECH</t>
  </si>
  <si>
    <t>TULANE</t>
  </si>
  <si>
    <t>W.VIRGINA</t>
  </si>
  <si>
    <t>N CAROLINA</t>
  </si>
  <si>
    <t>LOUISVILLE</t>
  </si>
  <si>
    <t>USC</t>
  </si>
  <si>
    <t>TEXAS A&amp;M</t>
  </si>
  <si>
    <t>OK STATE</t>
  </si>
  <si>
    <t>SMU</t>
  </si>
  <si>
    <t>BOSTON COLLEGE</t>
  </si>
  <si>
    <t>MIAMI</t>
  </si>
  <si>
    <t>RUTGERS</t>
  </si>
  <si>
    <t>KANSAS ST.</t>
  </si>
  <si>
    <t>NC STATE</t>
  </si>
  <si>
    <t>POP TARTS BOWL</t>
  </si>
  <si>
    <t>ARIZONA</t>
  </si>
  <si>
    <t>OKLAHOMA</t>
  </si>
  <si>
    <t>CLEMSON</t>
  </si>
  <si>
    <t>KENTUCKY</t>
  </si>
  <si>
    <t>NOTRE DAME</t>
  </si>
  <si>
    <t>OREGON ST.</t>
  </si>
  <si>
    <t>IOWA ST.</t>
  </si>
  <si>
    <t>MEMPHIS</t>
  </si>
  <si>
    <t>OHIO ST.</t>
  </si>
  <si>
    <t>MISSOURI</t>
  </si>
  <si>
    <t>AUBURN</t>
  </si>
  <si>
    <t>MARYLAND</t>
  </si>
  <si>
    <t>TOLEDO</t>
  </si>
  <si>
    <t>WYOMING</t>
  </si>
  <si>
    <t>LSU</t>
  </si>
  <si>
    <t>WISCONSIN</t>
  </si>
  <si>
    <t>TENNESSEE</t>
  </si>
  <si>
    <t>IOWA</t>
  </si>
  <si>
    <t>PENN ST.</t>
  </si>
  <si>
    <t>MISSISSIPPI</t>
  </si>
  <si>
    <t>GEORGIA</t>
  </si>
  <si>
    <t>FOLRIDA ST.</t>
  </si>
  <si>
    <t>OREGON</t>
  </si>
  <si>
    <t>LIBERTY</t>
  </si>
  <si>
    <t>NOB</t>
  </si>
  <si>
    <t>IB</t>
  </si>
  <si>
    <t>FTB</t>
  </si>
  <si>
    <t>BRB</t>
  </si>
  <si>
    <t>VB</t>
  </si>
  <si>
    <t>DB</t>
  </si>
  <si>
    <t>PTB</t>
  </si>
  <si>
    <t>LVB</t>
  </si>
  <si>
    <t>GAS</t>
  </si>
  <si>
    <t>OU</t>
  </si>
  <si>
    <t>HOW</t>
  </si>
  <si>
    <t>FAM</t>
  </si>
  <si>
    <t>JS</t>
  </si>
  <si>
    <t>LAL</t>
  </si>
  <si>
    <t>APP</t>
  </si>
  <si>
    <t>MIA</t>
  </si>
  <si>
    <t>NMS</t>
  </si>
  <si>
    <t>FS</t>
  </si>
  <si>
    <t>BS</t>
  </si>
  <si>
    <t>TT</t>
  </si>
  <si>
    <t>OD</t>
  </si>
  <si>
    <t>WK</t>
  </si>
  <si>
    <t>MAR</t>
  </si>
  <si>
    <t>SYR</t>
  </si>
  <si>
    <t>GAT</t>
  </si>
  <si>
    <t>JM</t>
  </si>
  <si>
    <t>AF</t>
  </si>
  <si>
    <t>EM</t>
  </si>
  <si>
    <t>NW</t>
  </si>
  <si>
    <t>SJS</t>
  </si>
  <si>
    <t>CCAR</t>
  </si>
  <si>
    <t>MN</t>
  </si>
  <si>
    <t>BGSU</t>
  </si>
  <si>
    <t>KS</t>
  </si>
  <si>
    <t>VAT</t>
  </si>
  <si>
    <t>TUL</t>
  </si>
  <si>
    <t>WV</t>
  </si>
  <si>
    <t>NC</t>
  </si>
  <si>
    <t>LOU</t>
  </si>
  <si>
    <t>TAM</t>
  </si>
  <si>
    <t>OKS</t>
  </si>
  <si>
    <t>BC</t>
  </si>
  <si>
    <t>RUT</t>
  </si>
  <si>
    <t>K ST</t>
  </si>
  <si>
    <t>NCS</t>
  </si>
  <si>
    <t>AZ</t>
  </si>
  <si>
    <t>OK</t>
  </si>
  <si>
    <t>CLEM</t>
  </si>
  <si>
    <t>KY</t>
  </si>
  <si>
    <t>ND</t>
  </si>
  <si>
    <t>OR ST</t>
  </si>
  <si>
    <t>IS</t>
  </si>
  <si>
    <t>MEM</t>
  </si>
  <si>
    <t>OSU</t>
  </si>
  <si>
    <t>MZ</t>
  </si>
  <si>
    <t>PSU</t>
  </si>
  <si>
    <t>MISS</t>
  </si>
  <si>
    <t>AUB</t>
  </si>
  <si>
    <t>MD</t>
  </si>
  <si>
    <t>GA</t>
  </si>
  <si>
    <t>FSU</t>
  </si>
  <si>
    <t>TOL</t>
  </si>
  <si>
    <t>WY</t>
  </si>
  <si>
    <t>WI</t>
  </si>
  <si>
    <t>TEN</t>
  </si>
  <si>
    <t>IA</t>
  </si>
  <si>
    <t>ORE</t>
  </si>
  <si>
    <t>LIB</t>
  </si>
  <si>
    <t>MI</t>
  </si>
  <si>
    <t>AL</t>
  </si>
  <si>
    <t>TX</t>
  </si>
  <si>
    <t>WASH</t>
  </si>
  <si>
    <t>S FL</t>
  </si>
  <si>
    <t>AR ST</t>
  </si>
  <si>
    <t>GA ST</t>
  </si>
  <si>
    <t>UT ST</t>
  </si>
  <si>
    <t>S AL</t>
  </si>
  <si>
    <t>TX ST</t>
  </si>
  <si>
    <r>
      <t>Closest</t>
    </r>
    <r>
      <rPr>
        <sz val="10"/>
        <rFont val="Arial"/>
        <family val="2"/>
      </rPr>
      <t xml:space="preserve"> Total Game Points </t>
    </r>
    <r>
      <rPr>
        <b/>
        <sz val="10"/>
        <rFont val="Arial"/>
        <family val="2"/>
      </rPr>
      <t xml:space="preserve">A-N vs Actual, </t>
    </r>
    <r>
      <rPr>
        <sz val="10"/>
        <rFont val="Arial"/>
        <family val="2"/>
      </rPr>
      <t>Determines</t>
    </r>
    <r>
      <rPr>
        <b/>
        <sz val="10"/>
        <rFont val="Arial"/>
        <family val="2"/>
      </rPr>
      <t xml:space="preserve"> Winner</t>
    </r>
  </si>
  <si>
    <r>
      <t>Furthest</t>
    </r>
    <r>
      <rPr>
        <sz val="10"/>
        <rFont val="Arial"/>
        <family val="2"/>
      </rPr>
      <t xml:space="preserve"> Total Game Points </t>
    </r>
    <r>
      <rPr>
        <b/>
        <sz val="10"/>
        <rFont val="Arial"/>
        <family val="2"/>
      </rPr>
      <t xml:space="preserve">A-N vs Actual, </t>
    </r>
    <r>
      <rPr>
        <sz val="10"/>
        <rFont val="Arial"/>
        <family val="2"/>
      </rPr>
      <t>Determines</t>
    </r>
    <r>
      <rPr>
        <b/>
        <sz val="10"/>
        <rFont val="Arial"/>
        <family val="2"/>
      </rPr>
      <t xml:space="preserve"> Loser</t>
    </r>
  </si>
  <si>
    <t>PICKS DUE BY THURSDAY 12/14 @ 10:00 pm CST</t>
  </si>
  <si>
    <t>OHIO U</t>
  </si>
  <si>
    <t>THIRTEEN 1/2</t>
  </si>
  <si>
    <t>Point Spread from Fan Duel</t>
  </si>
  <si>
    <t>Jim Rodgers</t>
  </si>
  <si>
    <t>Jennifer Meinders</t>
  </si>
  <si>
    <t>Bill Lovell</t>
  </si>
  <si>
    <t>Mike Holmes</t>
  </si>
  <si>
    <t>Kevin Karaba</t>
  </si>
  <si>
    <t>Rosie Karaba</t>
  </si>
  <si>
    <t>Jen Blair</t>
  </si>
  <si>
    <t>Larry Bonomo</t>
  </si>
  <si>
    <t>Dolores Kassay</t>
  </si>
  <si>
    <t>Carole Veltre</t>
  </si>
  <si>
    <t>Ron Veltre</t>
  </si>
  <si>
    <t>Adriana Ziemba</t>
  </si>
  <si>
    <t>Brad Ziemba</t>
  </si>
  <si>
    <t>Chick Ziemba</t>
  </si>
  <si>
    <t>Linda Ziemba</t>
  </si>
  <si>
    <t>Tommy Ziemba</t>
  </si>
  <si>
    <t>Patrick Griffin</t>
  </si>
  <si>
    <t>Bill Zimmerman, JR</t>
  </si>
  <si>
    <t>Eric Visconti</t>
  </si>
  <si>
    <t>Swami</t>
  </si>
  <si>
    <t>The Syndicate</t>
  </si>
  <si>
    <t>Jackson Carreker</t>
  </si>
  <si>
    <t>Ryan Carreker</t>
  </si>
  <si>
    <t>Matt Hilgeman</t>
  </si>
  <si>
    <t>Ryan Howard</t>
  </si>
  <si>
    <t>D. CARR</t>
  </si>
  <si>
    <t>Ken Hassig</t>
  </si>
  <si>
    <t>Cathy Hubert</t>
  </si>
  <si>
    <t>Bob Hubert</t>
  </si>
  <si>
    <t>Stars &amp; Stripes</t>
  </si>
  <si>
    <t>Bullet Bob</t>
  </si>
  <si>
    <t>Ferriswest</t>
  </si>
  <si>
    <t>Geoff Perkins</t>
  </si>
  <si>
    <t>Sarah Hubert</t>
  </si>
  <si>
    <t>Wyatt Brown</t>
  </si>
  <si>
    <t>John Jaglowicz</t>
  </si>
  <si>
    <t>Keith Karaba</t>
  </si>
  <si>
    <t>Liz Karaba</t>
  </si>
  <si>
    <t>Candice Marek</t>
  </si>
  <si>
    <t>Pat Marek</t>
  </si>
  <si>
    <t>FedExCup #1</t>
  </si>
  <si>
    <t>FedExCup #2</t>
  </si>
  <si>
    <t>FedExCup #3</t>
  </si>
  <si>
    <t>Greg Wylie</t>
  </si>
  <si>
    <t>Wes Little</t>
  </si>
  <si>
    <t>Lucy Little</t>
  </si>
  <si>
    <t>Sugar Ray Little</t>
  </si>
  <si>
    <t>Nixon Little</t>
  </si>
  <si>
    <t>Staci Little</t>
  </si>
  <si>
    <t>Jim Martin</t>
  </si>
  <si>
    <t>Ty Kramer</t>
  </si>
  <si>
    <t>Karin Plester</t>
  </si>
  <si>
    <t>Charlie Hustle</t>
  </si>
  <si>
    <t>Brian Wamser</t>
  </si>
  <si>
    <t>Jimmy Martin</t>
  </si>
  <si>
    <t>Bruce Hartman</t>
  </si>
  <si>
    <r>
      <t>RED/</t>
    </r>
    <r>
      <rPr>
        <b/>
        <sz val="10"/>
        <color rgb="FF00B050"/>
        <rFont val="Times New Roman"/>
        <family val="1"/>
      </rPr>
      <t>GREEN</t>
    </r>
    <r>
      <rPr>
        <b/>
        <sz val="10"/>
        <color indexed="8"/>
        <rFont val="Times New Roman"/>
        <family val="1"/>
      </rPr>
      <t xml:space="preserve"> = </t>
    </r>
    <r>
      <rPr>
        <b/>
        <sz val="10"/>
        <color indexed="10"/>
        <rFont val="Times New Roman"/>
        <family val="1"/>
      </rPr>
      <t>Win</t>
    </r>
  </si>
  <si>
    <t>Dyno Don</t>
  </si>
  <si>
    <t>TOTAL GAME POINTS A-N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</si>
</sst>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4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sz val="18"/>
      <name val="Arial"/>
      <family val="2"/>
    </font>
    <font>
      <b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5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50"/>
      <name val="Times New Roman"/>
      <family val="1"/>
    </font>
    <font>
      <b/>
      <sz val="10"/>
      <color rgb="FF0070C0"/>
      <name val="Arial"/>
      <family val="2"/>
    </font>
    <font>
      <b/>
      <sz val="10"/>
      <color theme="1"/>
      <name val="Times New Roman"/>
      <family val="1"/>
    </font>
    <font>
      <sz val="10"/>
      <color rgb="FFFF0000"/>
      <name val="Arial"/>
      <family val="2"/>
    </font>
    <font>
      <b/>
      <sz val="10"/>
      <color rgb="FF00B05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CC3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24" fillId="22" borderId="0" applyNumberFormat="0" applyBorder="0" applyAlignment="0" applyProtection="0"/>
    <xf numFmtId="0" fontId="2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113">
    <xf numFmtId="0" fontId="0" fillId="0" borderId="0" xfId="0"/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/>
    <xf numFmtId="9" fontId="1" fillId="0" borderId="0" xfId="0" applyNumberFormat="1" applyFont="1"/>
    <xf numFmtId="9" fontId="0" fillId="0" borderId="0" xfId="0" applyNumberFormat="1"/>
    <xf numFmtId="0" fontId="7" fillId="0" borderId="0" xfId="0" applyFont="1"/>
    <xf numFmtId="0" fontId="29" fillId="0" borderId="0" xfId="0" applyFont="1"/>
    <xf numFmtId="0" fontId="30" fillId="0" borderId="0" xfId="0" applyFont="1" applyAlignment="1">
      <alignment horizontal="center"/>
    </xf>
    <xf numFmtId="0" fontId="31" fillId="0" borderId="17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/>
    <xf numFmtId="0" fontId="34" fillId="0" borderId="0" xfId="0" applyFont="1" applyAlignment="1">
      <alignment horizontal="center"/>
    </xf>
    <xf numFmtId="0" fontId="34" fillId="0" borderId="20" xfId="0" applyFont="1" applyBorder="1" applyAlignment="1">
      <alignment horizontal="center"/>
    </xf>
    <xf numFmtId="0" fontId="34" fillId="0" borderId="0" xfId="0" applyFont="1"/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5" fillId="0" borderId="20" xfId="0" applyFont="1" applyBorder="1" applyAlignment="1">
      <alignment horizontal="center"/>
    </xf>
    <xf numFmtId="0" fontId="35" fillId="0" borderId="0" xfId="0" applyFont="1"/>
    <xf numFmtId="0" fontId="37" fillId="0" borderId="0" xfId="0" applyFont="1" applyAlignment="1">
      <alignment horizontal="center"/>
    </xf>
    <xf numFmtId="0" fontId="37" fillId="0" borderId="20" xfId="0" applyFont="1" applyBorder="1" applyAlignment="1">
      <alignment horizontal="center"/>
    </xf>
    <xf numFmtId="0" fontId="37" fillId="0" borderId="0" xfId="0" applyFont="1"/>
    <xf numFmtId="12" fontId="34" fillId="0" borderId="0" xfId="0" applyNumberFormat="1" applyFont="1" applyAlignment="1">
      <alignment horizontal="right"/>
    </xf>
    <xf numFmtId="12" fontId="32" fillId="0" borderId="22" xfId="0" applyNumberFormat="1" applyFont="1" applyBorder="1" applyAlignment="1">
      <alignment horizontal="right"/>
    </xf>
    <xf numFmtId="12" fontId="34" fillId="0" borderId="22" xfId="0" applyNumberFormat="1" applyFont="1" applyBorder="1" applyAlignment="1">
      <alignment horizontal="right"/>
    </xf>
    <xf numFmtId="12" fontId="32" fillId="0" borderId="23" xfId="0" applyNumberFormat="1" applyFont="1" applyBorder="1" applyAlignment="1">
      <alignment horizontal="right"/>
    </xf>
    <xf numFmtId="12" fontId="32" fillId="0" borderId="0" xfId="0" applyNumberFormat="1" applyFont="1" applyAlignment="1">
      <alignment horizontal="right"/>
    </xf>
    <xf numFmtId="0" fontId="32" fillId="0" borderId="15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33" fillId="0" borderId="25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20" xfId="0" applyFont="1" applyBorder="1" applyAlignment="1">
      <alignment horizontal="center"/>
    </xf>
    <xf numFmtId="12" fontId="31" fillId="0" borderId="17" xfId="0" applyNumberFormat="1" applyFont="1" applyBorder="1" applyAlignment="1">
      <alignment horizontal="center"/>
    </xf>
    <xf numFmtId="12" fontId="33" fillId="0" borderId="17" xfId="0" applyNumberFormat="1" applyFont="1" applyBorder="1" applyAlignment="1">
      <alignment horizontal="center"/>
    </xf>
    <xf numFmtId="12" fontId="31" fillId="0" borderId="18" xfId="0" applyNumberFormat="1" applyFont="1" applyBorder="1" applyAlignment="1">
      <alignment horizontal="center"/>
    </xf>
    <xf numFmtId="12" fontId="31" fillId="0" borderId="0" xfId="0" applyNumberFormat="1" applyFont="1" applyAlignment="1">
      <alignment horizontal="center"/>
    </xf>
    <xf numFmtId="1" fontId="30" fillId="0" borderId="0" xfId="0" applyNumberFormat="1" applyFont="1" applyAlignment="1">
      <alignment horizontal="center"/>
    </xf>
    <xf numFmtId="164" fontId="34" fillId="0" borderId="0" xfId="0" applyNumberFormat="1" applyFont="1" applyAlignment="1">
      <alignment horizontal="right"/>
    </xf>
    <xf numFmtId="0" fontId="38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Continuous"/>
    </xf>
    <xf numFmtId="0" fontId="34" fillId="0" borderId="0" xfId="0" applyFont="1" applyAlignment="1">
      <alignment horizontal="left"/>
    </xf>
    <xf numFmtId="1" fontId="30" fillId="0" borderId="0" xfId="42" applyNumberFormat="1" applyFont="1" applyBorder="1" applyAlignment="1">
      <alignment horizontal="center"/>
    </xf>
    <xf numFmtId="12" fontId="42" fillId="0" borderId="1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16" fontId="2" fillId="0" borderId="0" xfId="0" applyNumberFormat="1" applyFont="1"/>
    <xf numFmtId="0" fontId="2" fillId="0" borderId="10" xfId="0" applyFont="1" applyBorder="1"/>
    <xf numFmtId="0" fontId="2" fillId="0" borderId="0" xfId="0" applyFont="1" applyAlignment="1">
      <alignment horizontal="centerContinuous"/>
    </xf>
    <xf numFmtId="0" fontId="44" fillId="0" borderId="17" xfId="0" applyFont="1" applyBorder="1" applyAlignment="1">
      <alignment horizontal="center"/>
    </xf>
    <xf numFmtId="0" fontId="31" fillId="0" borderId="15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12" fontId="1" fillId="0" borderId="0" xfId="0" applyNumberFormat="1" applyFont="1"/>
    <xf numFmtId="12" fontId="3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/>
    </xf>
    <xf numFmtId="0" fontId="41" fillId="0" borderId="17" xfId="0" applyFont="1" applyBorder="1" applyAlignment="1">
      <alignment horizontal="center"/>
    </xf>
    <xf numFmtId="0" fontId="41" fillId="0" borderId="15" xfId="0" applyFont="1" applyBorder="1" applyAlignment="1">
      <alignment horizontal="center"/>
    </xf>
    <xf numFmtId="0" fontId="29" fillId="0" borderId="0" xfId="0" applyFont="1" applyAlignment="1">
      <alignment horizontal="center" vertical="top"/>
    </xf>
    <xf numFmtId="0" fontId="31" fillId="0" borderId="16" xfId="0" applyFont="1" applyBorder="1" applyAlignment="1">
      <alignment horizontal="right"/>
    </xf>
    <xf numFmtId="0" fontId="34" fillId="0" borderId="19" xfId="0" applyFont="1" applyBorder="1" applyAlignment="1">
      <alignment horizontal="right"/>
    </xf>
    <xf numFmtId="0" fontId="35" fillId="0" borderId="19" xfId="0" applyFont="1" applyBorder="1" applyAlignment="1">
      <alignment horizontal="right"/>
    </xf>
    <xf numFmtId="0" fontId="37" fillId="0" borderId="19" xfId="0" applyFont="1" applyBorder="1" applyAlignment="1">
      <alignment horizontal="right"/>
    </xf>
    <xf numFmtId="12" fontId="32" fillId="0" borderId="21" xfId="0" applyNumberFormat="1" applyFont="1" applyBorder="1" applyAlignment="1">
      <alignment horizontal="right"/>
    </xf>
    <xf numFmtId="0" fontId="32" fillId="0" borderId="24" xfId="0" applyFont="1" applyBorder="1" applyAlignment="1">
      <alignment horizontal="right"/>
    </xf>
    <xf numFmtId="0" fontId="32" fillId="0" borderId="25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0" fillId="0" borderId="19" xfId="0" applyFont="1" applyBorder="1"/>
    <xf numFmtId="0" fontId="33" fillId="0" borderId="0" xfId="0" applyFont="1"/>
    <xf numFmtId="0" fontId="30" fillId="0" borderId="0" xfId="0" applyFont="1"/>
    <xf numFmtId="0" fontId="40" fillId="0" borderId="0" xfId="0" applyFont="1"/>
    <xf numFmtId="0" fontId="29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1" fillId="25" borderId="0" xfId="0" applyFont="1" applyFill="1" applyAlignment="1">
      <alignment horizontal="center"/>
    </xf>
    <xf numFmtId="0" fontId="1" fillId="26" borderId="0" xfId="0" applyFont="1" applyFill="1" applyAlignment="1">
      <alignment horizontal="center"/>
    </xf>
    <xf numFmtId="49" fontId="42" fillId="0" borderId="17" xfId="0" applyNumberFormat="1" applyFont="1" applyBorder="1" applyAlignment="1">
      <alignment horizontal="center"/>
    </xf>
    <xf numFmtId="12" fontId="41" fillId="0" borderId="17" xfId="0" applyNumberFormat="1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0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0" fontId="10" fillId="0" borderId="14" xfId="0" applyFont="1" applyBorder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9" fillId="24" borderId="0" xfId="0" applyFont="1" applyFill="1" applyAlignment="1">
      <alignment horizontal="center" wrapText="1"/>
    </xf>
    <xf numFmtId="0" fontId="45" fillId="24" borderId="0" xfId="0" applyFont="1" applyFill="1" applyAlignment="1">
      <alignment horizontal="center"/>
    </xf>
    <xf numFmtId="49" fontId="1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5" xfId="0" applyBorder="1"/>
    <xf numFmtId="0" fontId="30" fillId="27" borderId="26" xfId="0" applyFont="1" applyFill="1" applyBorder="1"/>
    <xf numFmtId="0" fontId="0" fillId="27" borderId="27" xfId="0" applyFill="1" applyBorder="1"/>
    <xf numFmtId="0" fontId="0" fillId="27" borderId="28" xfId="0" applyFill="1" applyBorder="1"/>
    <xf numFmtId="0" fontId="39" fillId="0" borderId="0" xfId="0" applyFont="1"/>
    <xf numFmtId="0" fontId="2" fillId="26" borderId="10" xfId="0" applyFont="1" applyFill="1" applyBorder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6"/>
  <sheetViews>
    <sheetView showGridLines="0" topLeftCell="A81" zoomScale="85" zoomScaleNormal="85" workbookViewId="0">
      <selection activeCell="C98" sqref="C98:D99"/>
    </sheetView>
  </sheetViews>
  <sheetFormatPr defaultColWidth="9.33203125" defaultRowHeight="13.2" x14ac:dyDescent="0.25"/>
  <cols>
    <col min="1" max="1" width="31.5546875" style="53" customWidth="1"/>
    <col min="2" max="2" width="6.33203125" style="54" customWidth="1"/>
    <col min="3" max="3" width="7" style="54" customWidth="1"/>
    <col min="4" max="4" width="1.6640625" style="54" customWidth="1"/>
    <col min="5" max="5" width="18.88671875" style="54" bestFit="1" customWidth="1"/>
    <col min="6" max="6" width="7.6640625" style="54" customWidth="1"/>
    <col min="7" max="7" width="17.33203125" style="54" customWidth="1"/>
    <col min="8" max="8" width="2.33203125" style="54" customWidth="1"/>
    <col min="9" max="9" width="13" style="54" bestFit="1" customWidth="1"/>
    <col min="10" max="10" width="3.6640625" style="54" customWidth="1"/>
    <col min="11" max="16384" width="9.33203125" style="54"/>
  </cols>
  <sheetData>
    <row r="1" spans="1:12" ht="20.399999999999999" x14ac:dyDescent="0.35">
      <c r="A1" s="105" t="s">
        <v>118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 x14ac:dyDescent="0.25">
      <c r="A2" s="64" t="s">
        <v>22</v>
      </c>
      <c r="B2" s="58"/>
      <c r="C2" s="58"/>
      <c r="D2" s="58"/>
      <c r="E2" s="106" t="s">
        <v>0</v>
      </c>
      <c r="F2" s="93"/>
      <c r="G2" s="93"/>
      <c r="H2" s="93"/>
      <c r="I2" s="93"/>
      <c r="K2" s="93"/>
      <c r="L2" s="93"/>
    </row>
    <row r="3" spans="1:12" x14ac:dyDescent="0.25">
      <c r="A3"/>
      <c r="B3"/>
      <c r="C3"/>
      <c r="D3"/>
      <c r="E3" s="107"/>
      <c r="F3" s="107"/>
      <c r="G3" s="107"/>
      <c r="H3" s="107"/>
      <c r="I3" s="107"/>
      <c r="J3"/>
      <c r="K3" s="93"/>
      <c r="L3" s="93"/>
    </row>
    <row r="4" spans="1:12" x14ac:dyDescent="0.25">
      <c r="A4"/>
      <c r="B4"/>
      <c r="C4"/>
      <c r="D4"/>
      <c r="E4" s="1"/>
      <c r="F4" s="2"/>
      <c r="G4" s="2"/>
      <c r="H4"/>
      <c r="I4" s="66"/>
      <c r="J4"/>
      <c r="K4" s="93"/>
      <c r="L4" s="93"/>
    </row>
    <row r="5" spans="1:12" x14ac:dyDescent="0.25">
      <c r="A5" s="3" t="s">
        <v>1</v>
      </c>
      <c r="B5" s="4"/>
      <c r="C5" s="5" t="s">
        <v>2</v>
      </c>
      <c r="D5" s="4"/>
      <c r="E5" s="5" t="s">
        <v>3</v>
      </c>
      <c r="F5" s="4"/>
      <c r="G5" s="5" t="s">
        <v>4</v>
      </c>
      <c r="H5" s="63"/>
      <c r="I5" s="10" t="s">
        <v>5</v>
      </c>
      <c r="J5"/>
      <c r="K5" s="93"/>
      <c r="L5" s="93"/>
    </row>
    <row r="6" spans="1:12" x14ac:dyDescent="0.25">
      <c r="A6" s="3"/>
      <c r="B6" s="4"/>
      <c r="C6" s="5"/>
      <c r="D6" s="4"/>
      <c r="E6" s="3"/>
      <c r="F6" s="4"/>
      <c r="G6" s="3"/>
      <c r="H6" s="73"/>
      <c r="I6" s="10"/>
      <c r="J6"/>
      <c r="K6" s="93"/>
      <c r="L6" s="93"/>
    </row>
    <row r="7" spans="1:12" x14ac:dyDescent="0.25">
      <c r="A7" s="54" t="s">
        <v>90</v>
      </c>
      <c r="C7" s="56">
        <v>45276</v>
      </c>
      <c r="E7" s="53" t="s">
        <v>124</v>
      </c>
      <c r="F7" s="53"/>
      <c r="G7" s="89" t="s">
        <v>290</v>
      </c>
      <c r="H7" s="73"/>
      <c r="I7" s="67">
        <v>3.5</v>
      </c>
      <c r="J7" s="7"/>
      <c r="K7" s="94" t="s">
        <v>6</v>
      </c>
      <c r="L7" s="94"/>
    </row>
    <row r="8" spans="1:12" x14ac:dyDescent="0.25">
      <c r="A8" s="54"/>
      <c r="E8" s="53"/>
      <c r="F8" s="53"/>
      <c r="G8" s="53"/>
      <c r="H8" s="73"/>
      <c r="I8" s="67" t="s">
        <v>8</v>
      </c>
      <c r="J8" s="7"/>
      <c r="K8" s="94"/>
      <c r="L8" s="94"/>
    </row>
    <row r="9" spans="1:12" x14ac:dyDescent="0.25">
      <c r="A9" s="54" t="s">
        <v>89</v>
      </c>
      <c r="C9" s="56">
        <v>45276</v>
      </c>
      <c r="E9" s="88" t="s">
        <v>126</v>
      </c>
      <c r="F9" s="53"/>
      <c r="G9" s="53" t="s">
        <v>125</v>
      </c>
      <c r="H9" s="73"/>
      <c r="I9" s="67">
        <v>3.5</v>
      </c>
      <c r="J9" s="7"/>
      <c r="K9" s="94" t="s">
        <v>6</v>
      </c>
      <c r="L9" s="94"/>
    </row>
    <row r="10" spans="1:12" x14ac:dyDescent="0.25">
      <c r="A10" s="54"/>
      <c r="E10" s="53"/>
      <c r="F10" s="53"/>
      <c r="G10" s="53"/>
      <c r="H10" s="73"/>
      <c r="I10" s="67"/>
      <c r="J10" s="7"/>
      <c r="K10" s="94"/>
      <c r="L10" s="94"/>
    </row>
    <row r="11" spans="1:12" x14ac:dyDescent="0.25">
      <c r="A11" s="54" t="s">
        <v>26</v>
      </c>
      <c r="C11" s="56">
        <v>45276</v>
      </c>
      <c r="E11" s="53" t="s">
        <v>127</v>
      </c>
      <c r="F11" s="53"/>
      <c r="G11" s="89" t="s">
        <v>128</v>
      </c>
      <c r="H11" s="73"/>
      <c r="I11" s="67">
        <v>3.5</v>
      </c>
      <c r="J11" s="7"/>
      <c r="K11" s="94" t="s">
        <v>6</v>
      </c>
      <c r="L11" s="94"/>
    </row>
    <row r="12" spans="1:12" x14ac:dyDescent="0.25">
      <c r="A12" s="54"/>
      <c r="E12" s="53"/>
      <c r="F12" s="53"/>
      <c r="G12" s="53"/>
      <c r="H12" s="73"/>
      <c r="I12" s="67"/>
      <c r="J12" s="7"/>
      <c r="K12" s="7"/>
      <c r="L12" s="7"/>
    </row>
    <row r="13" spans="1:12" x14ac:dyDescent="0.25">
      <c r="A13" s="54" t="s">
        <v>71</v>
      </c>
      <c r="B13" s="54" t="s">
        <v>8</v>
      </c>
      <c r="C13" s="56">
        <v>45276</v>
      </c>
      <c r="E13" s="53" t="s">
        <v>129</v>
      </c>
      <c r="F13" s="53"/>
      <c r="G13" s="88" t="s">
        <v>130</v>
      </c>
      <c r="H13" s="73"/>
      <c r="I13" s="67">
        <v>6.5</v>
      </c>
      <c r="J13" s="7"/>
      <c r="K13" s="94" t="s">
        <v>7</v>
      </c>
      <c r="L13" s="94"/>
    </row>
    <row r="14" spans="1:12" x14ac:dyDescent="0.25">
      <c r="A14" s="54"/>
      <c r="C14" s="56"/>
      <c r="E14" s="53"/>
      <c r="F14" s="53"/>
      <c r="G14" s="53"/>
      <c r="H14" s="73"/>
      <c r="I14" s="67"/>
      <c r="J14" s="7"/>
      <c r="K14" s="94"/>
      <c r="L14" s="94"/>
    </row>
    <row r="15" spans="1:12" x14ac:dyDescent="0.25">
      <c r="A15" s="54" t="s">
        <v>25</v>
      </c>
      <c r="C15" s="56">
        <v>45276</v>
      </c>
      <c r="D15" s="54" t="s">
        <v>8</v>
      </c>
      <c r="E15" s="53" t="s">
        <v>131</v>
      </c>
      <c r="F15" s="53"/>
      <c r="G15" s="89" t="s">
        <v>132</v>
      </c>
      <c r="H15" s="73"/>
      <c r="I15" s="67">
        <v>2.5</v>
      </c>
      <c r="J15" s="7"/>
      <c r="K15" s="104" t="s">
        <v>20</v>
      </c>
      <c r="L15" s="104"/>
    </row>
    <row r="16" spans="1:12" x14ac:dyDescent="0.25">
      <c r="A16" s="54"/>
      <c r="E16" s="53"/>
      <c r="F16" s="53"/>
      <c r="G16" s="53"/>
      <c r="H16" s="73"/>
      <c r="I16" s="67"/>
      <c r="J16" s="7"/>
      <c r="K16" s="94"/>
      <c r="L16" s="94"/>
    </row>
    <row r="17" spans="1:12" x14ac:dyDescent="0.25">
      <c r="A17" s="54" t="s">
        <v>78</v>
      </c>
      <c r="C17" s="56">
        <v>45276</v>
      </c>
      <c r="D17" s="54" t="s">
        <v>8</v>
      </c>
      <c r="E17" s="88" t="s">
        <v>133</v>
      </c>
      <c r="F17" s="53"/>
      <c r="G17" s="53" t="s">
        <v>134</v>
      </c>
      <c r="H17" s="73"/>
      <c r="I17" s="67">
        <v>2.5</v>
      </c>
      <c r="J17" s="7"/>
      <c r="K17" s="104" t="s">
        <v>20</v>
      </c>
      <c r="L17" s="104"/>
    </row>
    <row r="18" spans="1:12" x14ac:dyDescent="0.25">
      <c r="A18" s="54"/>
      <c r="E18" s="53"/>
      <c r="F18" s="53"/>
      <c r="G18" s="53"/>
      <c r="H18" s="73"/>
      <c r="I18" s="67"/>
      <c r="J18" s="7"/>
      <c r="K18" s="94"/>
      <c r="L18" s="94"/>
    </row>
    <row r="19" spans="1:12" x14ac:dyDescent="0.25">
      <c r="A19" s="54" t="s">
        <v>77</v>
      </c>
      <c r="C19" s="56">
        <v>45276</v>
      </c>
      <c r="E19" s="89" t="s">
        <v>135</v>
      </c>
      <c r="F19" s="53"/>
      <c r="G19" s="53" t="s">
        <v>136</v>
      </c>
      <c r="H19" s="73"/>
      <c r="I19" s="67">
        <v>2.5</v>
      </c>
      <c r="J19" s="7"/>
      <c r="K19" s="104" t="s">
        <v>20</v>
      </c>
      <c r="L19" s="104"/>
    </row>
    <row r="20" spans="1:12" x14ac:dyDescent="0.25">
      <c r="A20" s="54"/>
      <c r="E20" s="53"/>
      <c r="F20" s="53"/>
      <c r="G20" s="53"/>
      <c r="H20" s="73"/>
      <c r="I20" s="67"/>
      <c r="J20" s="7"/>
      <c r="K20" s="94"/>
      <c r="L20" s="94"/>
    </row>
    <row r="21" spans="1:12" x14ac:dyDescent="0.25">
      <c r="A21" s="54" t="s">
        <v>153</v>
      </c>
      <c r="C21" s="56">
        <v>45278</v>
      </c>
      <c r="E21" s="53" t="s">
        <v>137</v>
      </c>
      <c r="F21" s="53"/>
      <c r="G21" s="88" t="s">
        <v>138</v>
      </c>
      <c r="H21" s="73"/>
      <c r="I21" s="67">
        <v>2.5</v>
      </c>
      <c r="J21" s="7"/>
      <c r="K21" s="104" t="s">
        <v>20</v>
      </c>
      <c r="L21" s="104"/>
    </row>
    <row r="22" spans="1:12" x14ac:dyDescent="0.25">
      <c r="A22" s="54"/>
      <c r="E22" s="53"/>
      <c r="F22" s="53"/>
      <c r="G22" s="53"/>
      <c r="H22" s="73"/>
      <c r="I22" s="67"/>
      <c r="J22" s="7"/>
      <c r="K22" s="94"/>
      <c r="L22" s="94"/>
    </row>
    <row r="23" spans="1:12" x14ac:dyDescent="0.25">
      <c r="A23" s="54" t="s">
        <v>80</v>
      </c>
      <c r="C23" s="56">
        <v>45279</v>
      </c>
      <c r="E23" s="89" t="s">
        <v>139</v>
      </c>
      <c r="F23" s="53"/>
      <c r="G23" s="53" t="s">
        <v>140</v>
      </c>
      <c r="H23" s="73"/>
      <c r="I23" s="67">
        <v>9.5</v>
      </c>
      <c r="J23" s="7"/>
      <c r="K23" s="94" t="s">
        <v>162</v>
      </c>
      <c r="L23" s="94"/>
    </row>
    <row r="24" spans="1:12" x14ac:dyDescent="0.25">
      <c r="A24" s="54"/>
      <c r="E24" s="53"/>
      <c r="F24" s="53"/>
      <c r="G24" s="53"/>
      <c r="H24" s="73"/>
      <c r="I24" s="67"/>
      <c r="J24" s="7"/>
      <c r="K24" s="94"/>
      <c r="L24" s="94"/>
    </row>
    <row r="25" spans="1:12" x14ac:dyDescent="0.25">
      <c r="A25" s="54" t="s">
        <v>31</v>
      </c>
      <c r="C25" s="56">
        <v>45281</v>
      </c>
      <c r="E25" s="53" t="s">
        <v>141</v>
      </c>
      <c r="F25" s="53"/>
      <c r="G25" s="88" t="s">
        <v>142</v>
      </c>
      <c r="H25" s="73"/>
      <c r="I25" s="67">
        <v>3.5</v>
      </c>
      <c r="J25" s="7"/>
      <c r="K25" s="94" t="s">
        <v>6</v>
      </c>
      <c r="L25" s="94"/>
    </row>
    <row r="26" spans="1:12" x14ac:dyDescent="0.25">
      <c r="A26" s="54"/>
      <c r="E26" s="53"/>
      <c r="F26" s="53"/>
      <c r="G26" s="53"/>
      <c r="H26" s="73"/>
      <c r="I26" s="67"/>
      <c r="J26" s="7"/>
      <c r="K26" s="7"/>
      <c r="L26" s="7"/>
    </row>
    <row r="27" spans="1:12" x14ac:dyDescent="0.25">
      <c r="A27" s="54" t="s">
        <v>81</v>
      </c>
      <c r="C27" s="56">
        <v>45282</v>
      </c>
      <c r="E27" s="53" t="s">
        <v>143</v>
      </c>
      <c r="F27" s="53"/>
      <c r="G27" s="89" t="s">
        <v>144</v>
      </c>
      <c r="H27" s="73"/>
      <c r="I27" s="67">
        <v>4.5</v>
      </c>
      <c r="J27" s="7"/>
      <c r="K27" s="94" t="s">
        <v>79</v>
      </c>
      <c r="L27" s="94"/>
    </row>
    <row r="28" spans="1:12" x14ac:dyDescent="0.25">
      <c r="A28" s="54"/>
      <c r="E28" s="53"/>
      <c r="F28" s="53"/>
      <c r="G28" s="53"/>
      <c r="H28" s="73"/>
      <c r="I28" s="67"/>
      <c r="J28" s="7"/>
      <c r="K28" s="94"/>
      <c r="L28" s="94"/>
    </row>
    <row r="29" spans="1:12" x14ac:dyDescent="0.25">
      <c r="A29" s="54" t="s">
        <v>32</v>
      </c>
      <c r="C29" s="56">
        <v>45283</v>
      </c>
      <c r="E29" s="53" t="s">
        <v>145</v>
      </c>
      <c r="F29" s="53"/>
      <c r="G29" s="88" t="s">
        <v>146</v>
      </c>
      <c r="H29" s="73"/>
      <c r="I29" s="67">
        <v>6.5</v>
      </c>
      <c r="J29" s="7"/>
      <c r="K29" s="94" t="s">
        <v>7</v>
      </c>
      <c r="L29" s="94"/>
    </row>
    <row r="30" spans="1:12" x14ac:dyDescent="0.25">
      <c r="A30" s="54"/>
      <c r="E30" s="53"/>
      <c r="F30" s="53"/>
      <c r="G30" s="53"/>
      <c r="H30" s="73"/>
      <c r="I30" s="67"/>
      <c r="J30" s="7"/>
      <c r="K30" s="94"/>
      <c r="L30" s="94"/>
    </row>
    <row r="31" spans="1:12" x14ac:dyDescent="0.25">
      <c r="A31" s="54" t="s">
        <v>92</v>
      </c>
      <c r="C31" s="56">
        <v>45283</v>
      </c>
      <c r="E31" s="53" t="s">
        <v>147</v>
      </c>
      <c r="F31" s="53"/>
      <c r="G31" s="89" t="s">
        <v>148</v>
      </c>
      <c r="H31" s="73"/>
      <c r="I31" s="67">
        <v>1.5</v>
      </c>
      <c r="J31" s="7"/>
      <c r="K31" s="94" t="s">
        <v>21</v>
      </c>
      <c r="L31" s="94"/>
    </row>
    <row r="32" spans="1:12" x14ac:dyDescent="0.25">
      <c r="A32" s="54"/>
      <c r="C32" s="56"/>
      <c r="E32" s="53"/>
      <c r="F32" s="53"/>
      <c r="G32" s="53"/>
      <c r="H32" s="73"/>
      <c r="I32" s="67"/>
      <c r="J32" s="7"/>
      <c r="K32" s="94"/>
      <c r="L32" s="94"/>
    </row>
    <row r="33" spans="1:12" x14ac:dyDescent="0.25">
      <c r="A33" s="54" t="s">
        <v>19</v>
      </c>
      <c r="C33" s="56">
        <v>45283</v>
      </c>
      <c r="E33" s="53" t="s">
        <v>149</v>
      </c>
      <c r="F33" s="53"/>
      <c r="G33" s="88" t="s">
        <v>150</v>
      </c>
      <c r="H33" s="73"/>
      <c r="I33" s="67">
        <v>2.5</v>
      </c>
      <c r="J33" s="7"/>
      <c r="K33" s="104" t="s">
        <v>20</v>
      </c>
      <c r="L33" s="104"/>
    </row>
    <row r="34" spans="1:12" x14ac:dyDescent="0.25">
      <c r="A34" s="54"/>
      <c r="C34" s="56"/>
      <c r="E34" s="53"/>
      <c r="F34" s="53"/>
      <c r="G34" s="53"/>
      <c r="H34" s="73"/>
      <c r="I34" s="67"/>
      <c r="J34" s="7"/>
      <c r="K34" s="94"/>
      <c r="L34" s="94"/>
    </row>
    <row r="35" spans="1:12" x14ac:dyDescent="0.25">
      <c r="A35" s="54" t="s">
        <v>91</v>
      </c>
      <c r="C35" s="56">
        <v>45283</v>
      </c>
      <c r="D35" s="54" t="s">
        <v>8</v>
      </c>
      <c r="E35" s="89" t="s">
        <v>152</v>
      </c>
      <c r="F35" s="53"/>
      <c r="G35" s="53" t="s">
        <v>151</v>
      </c>
      <c r="H35" s="73"/>
      <c r="I35" s="67">
        <v>2.5</v>
      </c>
      <c r="J35" s="7"/>
      <c r="K35" s="104" t="s">
        <v>20</v>
      </c>
      <c r="L35" s="104"/>
    </row>
    <row r="36" spans="1:12" x14ac:dyDescent="0.25">
      <c r="A36" s="54"/>
      <c r="C36" s="56"/>
      <c r="E36" s="53"/>
      <c r="F36" s="53"/>
      <c r="G36" s="53"/>
      <c r="H36" s="73"/>
      <c r="I36" s="67"/>
      <c r="J36" s="7"/>
      <c r="K36" s="94"/>
      <c r="L36" s="94"/>
    </row>
    <row r="37" spans="1:12" x14ac:dyDescent="0.25">
      <c r="A37" s="54" t="s">
        <v>154</v>
      </c>
      <c r="C37" s="56">
        <v>45283</v>
      </c>
      <c r="E37" s="88" t="s">
        <v>155</v>
      </c>
      <c r="F37" s="53"/>
      <c r="G37" s="53" t="s">
        <v>156</v>
      </c>
      <c r="H37" s="73"/>
      <c r="I37" s="67">
        <v>15.5</v>
      </c>
      <c r="J37" s="7"/>
      <c r="K37" s="94" t="s">
        <v>157</v>
      </c>
      <c r="L37" s="94"/>
    </row>
    <row r="38" spans="1:12" x14ac:dyDescent="0.25">
      <c r="A38" s="54"/>
      <c r="C38" s="56"/>
      <c r="E38" s="53"/>
      <c r="F38" s="53"/>
      <c r="G38" s="53"/>
      <c r="H38" s="73"/>
      <c r="I38" s="67"/>
      <c r="J38" s="7"/>
      <c r="K38" s="94"/>
      <c r="L38" s="94"/>
    </row>
    <row r="39" spans="1:12" x14ac:dyDescent="0.25">
      <c r="A39" s="54" t="s">
        <v>84</v>
      </c>
      <c r="C39" s="56">
        <v>45283</v>
      </c>
      <c r="E39" s="53" t="s">
        <v>158</v>
      </c>
      <c r="F39" s="53"/>
      <c r="G39" s="89" t="s">
        <v>159</v>
      </c>
      <c r="H39" s="73"/>
      <c r="I39" s="67">
        <v>9.5</v>
      </c>
      <c r="J39" s="7"/>
      <c r="K39" s="94" t="s">
        <v>162</v>
      </c>
      <c r="L39" s="94"/>
    </row>
    <row r="40" spans="1:12" x14ac:dyDescent="0.25">
      <c r="A40" s="54"/>
      <c r="C40" s="56"/>
      <c r="E40" s="53"/>
      <c r="F40" s="53"/>
      <c r="G40" s="53"/>
      <c r="H40" s="73"/>
      <c r="I40" s="67"/>
      <c r="J40" s="7"/>
      <c r="K40" s="94"/>
      <c r="L40" s="94"/>
    </row>
    <row r="41" spans="1:12" x14ac:dyDescent="0.25">
      <c r="A41" s="54" t="s">
        <v>82</v>
      </c>
      <c r="C41" s="56">
        <v>45283</v>
      </c>
      <c r="E41" s="53" t="s">
        <v>160</v>
      </c>
      <c r="F41" s="53"/>
      <c r="G41" s="88" t="s">
        <v>161</v>
      </c>
      <c r="H41" s="73"/>
      <c r="I41" s="67">
        <v>9.5</v>
      </c>
      <c r="J41" s="7"/>
      <c r="K41" s="94" t="s">
        <v>162</v>
      </c>
      <c r="L41" s="94"/>
    </row>
    <row r="42" spans="1:12" ht="15.6" x14ac:dyDescent="0.3">
      <c r="A42" s="54"/>
      <c r="C42" s="56"/>
      <c r="E42" s="53"/>
      <c r="F42" s="53"/>
      <c r="G42" s="53"/>
      <c r="H42" s="73"/>
      <c r="I42" s="68"/>
      <c r="J42" s="7"/>
      <c r="K42" s="94"/>
      <c r="L42" s="94"/>
    </row>
    <row r="43" spans="1:12" x14ac:dyDescent="0.25">
      <c r="A43" s="54" t="s">
        <v>68</v>
      </c>
      <c r="C43" s="56">
        <v>45286</v>
      </c>
      <c r="E43" s="89" t="s">
        <v>163</v>
      </c>
      <c r="F43" s="53"/>
      <c r="G43" s="53" t="s">
        <v>164</v>
      </c>
      <c r="H43" s="73"/>
      <c r="I43" s="67">
        <v>4.5</v>
      </c>
      <c r="J43" s="7"/>
      <c r="K43" s="94" t="s">
        <v>79</v>
      </c>
      <c r="L43" s="94"/>
    </row>
    <row r="44" spans="1:12" x14ac:dyDescent="0.25">
      <c r="A44" s="54"/>
      <c r="C44" s="56"/>
      <c r="E44" s="53"/>
      <c r="F44" s="53"/>
      <c r="G44" s="53"/>
      <c r="H44" s="73"/>
      <c r="I44" s="67"/>
      <c r="J44" s="7"/>
      <c r="K44" s="94"/>
      <c r="L44" s="94"/>
    </row>
    <row r="45" spans="1:12" x14ac:dyDescent="0.25">
      <c r="A45" s="54" t="s">
        <v>75</v>
      </c>
      <c r="C45" s="56">
        <v>45286</v>
      </c>
      <c r="E45" s="88" t="s">
        <v>165</v>
      </c>
      <c r="F45" s="53"/>
      <c r="G45" s="53" t="s">
        <v>166</v>
      </c>
      <c r="H45" s="73"/>
      <c r="I45" s="67">
        <v>4.5</v>
      </c>
      <c r="J45" s="7"/>
      <c r="K45" s="94" t="s">
        <v>79</v>
      </c>
      <c r="L45" s="94"/>
    </row>
    <row r="46" spans="1:12" x14ac:dyDescent="0.25">
      <c r="A46" s="54"/>
      <c r="C46" s="56"/>
      <c r="E46" s="53"/>
      <c r="F46" s="53"/>
      <c r="G46" s="53"/>
      <c r="H46" s="73"/>
      <c r="I46" s="67"/>
      <c r="J46" s="7"/>
      <c r="K46" s="7"/>
      <c r="L46" s="7"/>
    </row>
    <row r="47" spans="1:12" x14ac:dyDescent="0.25">
      <c r="A47" s="54" t="s">
        <v>88</v>
      </c>
      <c r="C47" s="56">
        <v>45286</v>
      </c>
      <c r="E47" s="89" t="s">
        <v>167</v>
      </c>
      <c r="F47" s="53"/>
      <c r="G47" s="53" t="s">
        <v>168</v>
      </c>
      <c r="H47" s="73"/>
      <c r="I47" s="67">
        <v>11.5</v>
      </c>
      <c r="J47" s="7"/>
      <c r="K47" s="94" t="s">
        <v>169</v>
      </c>
      <c r="L47" s="94"/>
    </row>
    <row r="48" spans="1:12" x14ac:dyDescent="0.25">
      <c r="A48" s="54"/>
      <c r="C48" s="56"/>
      <c r="E48" s="53"/>
      <c r="F48" s="53"/>
      <c r="G48" s="53"/>
      <c r="H48" s="73"/>
      <c r="I48" s="67"/>
      <c r="J48" s="7"/>
      <c r="K48" s="7"/>
      <c r="L48" s="7"/>
    </row>
    <row r="49" spans="1:12" x14ac:dyDescent="0.25">
      <c r="A49" s="54" t="s">
        <v>23</v>
      </c>
      <c r="C49" s="56">
        <v>45287</v>
      </c>
      <c r="E49" s="88" t="s">
        <v>170</v>
      </c>
      <c r="F49" s="53"/>
      <c r="G49" s="53" t="s">
        <v>171</v>
      </c>
      <c r="H49" s="73"/>
      <c r="I49" s="67">
        <v>7.5</v>
      </c>
      <c r="J49" s="7"/>
      <c r="K49" s="94" t="s">
        <v>10</v>
      </c>
      <c r="L49" s="94"/>
    </row>
    <row r="50" spans="1:12" x14ac:dyDescent="0.25">
      <c r="A50" s="54"/>
      <c r="C50" s="56"/>
      <c r="E50" s="53"/>
      <c r="F50" s="53"/>
      <c r="G50" s="53"/>
      <c r="H50" s="73"/>
      <c r="I50" s="67"/>
      <c r="J50" s="7"/>
      <c r="K50" s="7"/>
      <c r="L50" s="7"/>
    </row>
    <row r="51" spans="1:12" x14ac:dyDescent="0.25">
      <c r="A51" s="54" t="s">
        <v>95</v>
      </c>
      <c r="C51" s="56">
        <v>45287</v>
      </c>
      <c r="E51" s="89" t="s">
        <v>172</v>
      </c>
      <c r="F51" s="53"/>
      <c r="G51" s="53" t="s">
        <v>173</v>
      </c>
      <c r="H51" s="73"/>
      <c r="I51" s="67">
        <v>3.5</v>
      </c>
      <c r="J51" s="7"/>
      <c r="K51" s="94" t="s">
        <v>6</v>
      </c>
      <c r="L51" s="94"/>
    </row>
    <row r="52" spans="1:12" x14ac:dyDescent="0.25">
      <c r="A52" s="54"/>
      <c r="C52" s="56"/>
      <c r="E52" s="53"/>
      <c r="F52" s="53"/>
      <c r="G52" s="53"/>
      <c r="H52" s="73"/>
      <c r="I52" s="67"/>
      <c r="J52" s="7"/>
      <c r="K52" s="7"/>
      <c r="L52" s="7"/>
    </row>
    <row r="53" spans="1:12" x14ac:dyDescent="0.25">
      <c r="A53" s="54" t="s">
        <v>27</v>
      </c>
      <c r="C53" s="56">
        <v>45287</v>
      </c>
      <c r="E53" s="53" t="s">
        <v>174</v>
      </c>
      <c r="F53" s="53"/>
      <c r="G53" s="88" t="s">
        <v>175</v>
      </c>
      <c r="H53" s="73"/>
      <c r="I53" s="67">
        <v>7.5</v>
      </c>
      <c r="J53" s="7"/>
      <c r="K53" s="7" t="s">
        <v>10</v>
      </c>
      <c r="L53" s="7"/>
    </row>
    <row r="54" spans="1:12" x14ac:dyDescent="0.25">
      <c r="A54" s="54"/>
      <c r="C54" s="56"/>
      <c r="E54" s="53"/>
      <c r="F54" s="53"/>
      <c r="G54" s="53"/>
      <c r="H54" s="73"/>
      <c r="I54" s="67"/>
      <c r="J54" s="7"/>
      <c r="K54" s="7"/>
      <c r="L54" s="7"/>
    </row>
    <row r="55" spans="1:12" x14ac:dyDescent="0.25">
      <c r="A55" s="54" t="s">
        <v>30</v>
      </c>
      <c r="C55" s="56">
        <v>45287</v>
      </c>
      <c r="E55" s="53" t="s">
        <v>176</v>
      </c>
      <c r="F55" s="53"/>
      <c r="G55" s="89" t="s">
        <v>177</v>
      </c>
      <c r="H55" s="73"/>
      <c r="I55" s="67">
        <v>3.5</v>
      </c>
      <c r="J55" s="7"/>
      <c r="K55" s="7" t="s">
        <v>6</v>
      </c>
      <c r="L55" s="7"/>
    </row>
    <row r="56" spans="1:12" x14ac:dyDescent="0.25">
      <c r="A56" s="54"/>
      <c r="C56" s="56"/>
      <c r="E56" s="53"/>
      <c r="F56" s="53"/>
      <c r="G56" s="53"/>
      <c r="H56" s="73"/>
      <c r="I56" s="67"/>
      <c r="J56" s="7"/>
      <c r="K56" s="7"/>
      <c r="L56" s="7"/>
    </row>
    <row r="57" spans="1:12" x14ac:dyDescent="0.25">
      <c r="A57" s="54" t="s">
        <v>83</v>
      </c>
      <c r="C57" s="56">
        <v>45288</v>
      </c>
      <c r="E57" s="53" t="s">
        <v>178</v>
      </c>
      <c r="F57" s="53"/>
      <c r="G57" s="88" t="s">
        <v>179</v>
      </c>
      <c r="H57" s="73"/>
      <c r="I57" s="67">
        <v>10.5</v>
      </c>
      <c r="J57" s="7"/>
      <c r="K57" s="7" t="s">
        <v>69</v>
      </c>
      <c r="L57" s="7"/>
    </row>
    <row r="58" spans="1:12" x14ac:dyDescent="0.25">
      <c r="A58" s="54"/>
      <c r="C58" s="56"/>
      <c r="E58" s="53"/>
      <c r="F58" s="53"/>
      <c r="G58" s="53"/>
      <c r="H58" s="73"/>
      <c r="I58" s="67"/>
      <c r="J58" s="7"/>
      <c r="K58" s="7"/>
      <c r="L58" s="7"/>
    </row>
    <row r="59" spans="1:12" x14ac:dyDescent="0.25">
      <c r="A59" s="54" t="s">
        <v>76</v>
      </c>
      <c r="C59" s="56">
        <v>45288</v>
      </c>
      <c r="E59" s="53" t="s">
        <v>180</v>
      </c>
      <c r="F59" s="53"/>
      <c r="G59" s="89" t="s">
        <v>181</v>
      </c>
      <c r="H59" s="73"/>
      <c r="I59" s="67">
        <v>2.5</v>
      </c>
      <c r="J59" s="7"/>
      <c r="K59" s="94" t="s">
        <v>20</v>
      </c>
      <c r="L59" s="94"/>
    </row>
    <row r="60" spans="1:12" x14ac:dyDescent="0.25">
      <c r="A60" s="54"/>
      <c r="C60" s="56"/>
      <c r="E60" s="53"/>
      <c r="F60" s="53"/>
      <c r="G60" s="53"/>
      <c r="H60" s="73"/>
      <c r="I60" s="67"/>
      <c r="J60" s="7"/>
      <c r="K60" s="7"/>
      <c r="L60" s="7"/>
    </row>
    <row r="61" spans="1:12" x14ac:dyDescent="0.25">
      <c r="A61" s="54" t="s">
        <v>184</v>
      </c>
      <c r="B61" s="6" t="s">
        <v>8</v>
      </c>
      <c r="C61" s="56">
        <v>45288</v>
      </c>
      <c r="E61" s="88" t="s">
        <v>182</v>
      </c>
      <c r="F61" s="53"/>
      <c r="G61" s="53" t="s">
        <v>183</v>
      </c>
      <c r="H61" s="73"/>
      <c r="I61" s="67">
        <v>3.5</v>
      </c>
      <c r="J61" s="7"/>
      <c r="K61" s="94" t="s">
        <v>6</v>
      </c>
      <c r="L61" s="94"/>
    </row>
    <row r="62" spans="1:12" x14ac:dyDescent="0.25">
      <c r="A62" s="54"/>
      <c r="B62" s="6"/>
      <c r="C62" s="56"/>
      <c r="E62" s="53"/>
      <c r="F62" s="53"/>
      <c r="G62" s="53"/>
      <c r="H62" s="73"/>
      <c r="I62" s="67"/>
      <c r="J62" s="7"/>
      <c r="K62" s="7"/>
      <c r="L62" s="7"/>
    </row>
    <row r="63" spans="1:12" x14ac:dyDescent="0.25">
      <c r="A63" s="54" t="s">
        <v>28</v>
      </c>
      <c r="B63" s="6" t="s">
        <v>8</v>
      </c>
      <c r="C63" s="56">
        <v>45288</v>
      </c>
      <c r="E63" s="89" t="s">
        <v>185</v>
      </c>
      <c r="F63" s="53"/>
      <c r="G63" s="53" t="s">
        <v>186</v>
      </c>
      <c r="H63" s="73"/>
      <c r="I63" s="67">
        <v>2.5</v>
      </c>
      <c r="J63" s="7"/>
      <c r="K63" s="94" t="s">
        <v>20</v>
      </c>
      <c r="L63" s="94"/>
    </row>
    <row r="64" spans="1:12" x14ac:dyDescent="0.25">
      <c r="A64" s="54"/>
      <c r="B64" s="6"/>
      <c r="C64" s="56"/>
      <c r="E64" s="53"/>
      <c r="F64" s="53"/>
      <c r="G64" s="53"/>
      <c r="H64" s="73"/>
      <c r="I64" s="67"/>
      <c r="J64" s="7"/>
      <c r="K64" s="7"/>
      <c r="L64" s="7"/>
    </row>
    <row r="65" spans="1:13" x14ac:dyDescent="0.25">
      <c r="A65" s="10" t="s">
        <v>1</v>
      </c>
      <c r="B65" s="6"/>
      <c r="C65" s="5" t="s">
        <v>2</v>
      </c>
      <c r="D65" s="4"/>
      <c r="E65" s="5" t="s">
        <v>3</v>
      </c>
      <c r="F65" s="4"/>
      <c r="G65" s="5" t="s">
        <v>4</v>
      </c>
      <c r="H65" s="73"/>
      <c r="I65" s="10" t="s">
        <v>5</v>
      </c>
      <c r="J65" s="7"/>
      <c r="K65" s="7"/>
      <c r="L65" s="7"/>
    </row>
    <row r="66" spans="1:13" x14ac:dyDescent="0.25">
      <c r="A66" s="54" t="s">
        <v>85</v>
      </c>
      <c r="B66" s="6" t="s">
        <v>11</v>
      </c>
      <c r="C66" s="56">
        <v>45289</v>
      </c>
      <c r="E66" s="53" t="s">
        <v>187</v>
      </c>
      <c r="F66" s="53"/>
      <c r="G66" s="88" t="s">
        <v>188</v>
      </c>
      <c r="H66" s="73"/>
      <c r="I66" s="67">
        <v>6.5</v>
      </c>
      <c r="J66" s="7"/>
      <c r="K66" s="94" t="s">
        <v>7</v>
      </c>
      <c r="L66" s="94"/>
    </row>
    <row r="67" spans="1:13" x14ac:dyDescent="0.25">
      <c r="A67" s="54"/>
      <c r="B67" s="6"/>
      <c r="C67" s="56"/>
      <c r="E67" s="53"/>
      <c r="F67" s="53"/>
      <c r="G67" s="53"/>
      <c r="H67" s="73"/>
      <c r="I67" s="67"/>
      <c r="J67" s="7"/>
      <c r="K67" s="7"/>
      <c r="L67" s="7"/>
    </row>
    <row r="68" spans="1:13" x14ac:dyDescent="0.25">
      <c r="A68" s="54" t="s">
        <v>29</v>
      </c>
      <c r="B68" s="6" t="s">
        <v>12</v>
      </c>
      <c r="C68" s="56">
        <v>45289</v>
      </c>
      <c r="E68" s="89" t="s">
        <v>189</v>
      </c>
      <c r="F68" s="53"/>
      <c r="G68" s="53" t="s">
        <v>190</v>
      </c>
      <c r="H68" s="73"/>
      <c r="I68" s="67">
        <v>8.5</v>
      </c>
      <c r="J68" s="7"/>
      <c r="K68" s="94" t="s">
        <v>113</v>
      </c>
      <c r="L68" s="94"/>
    </row>
    <row r="69" spans="1:13" x14ac:dyDescent="0.25">
      <c r="A69" s="54"/>
      <c r="B69" s="6"/>
      <c r="C69" s="56"/>
      <c r="E69" s="53"/>
      <c r="F69" s="53"/>
      <c r="G69" s="53"/>
      <c r="H69" s="73"/>
      <c r="I69" s="67"/>
      <c r="J69" s="7"/>
      <c r="K69" s="7"/>
      <c r="L69" s="7"/>
    </row>
    <row r="70" spans="1:13" x14ac:dyDescent="0.25">
      <c r="A70" s="54" t="s">
        <v>37</v>
      </c>
      <c r="B70" s="6" t="s">
        <v>96</v>
      </c>
      <c r="C70" s="56">
        <v>45289</v>
      </c>
      <c r="E70" s="53" t="s">
        <v>191</v>
      </c>
      <c r="F70" s="53"/>
      <c r="G70" s="88" t="s">
        <v>192</v>
      </c>
      <c r="H70" s="73"/>
      <c r="I70" s="67">
        <v>7.5</v>
      </c>
      <c r="J70" s="7"/>
      <c r="K70" s="94" t="s">
        <v>10</v>
      </c>
      <c r="L70" s="94"/>
    </row>
    <row r="71" spans="1:13" x14ac:dyDescent="0.25">
      <c r="A71" s="54"/>
      <c r="B71" s="6"/>
      <c r="C71" s="56"/>
      <c r="E71" s="53"/>
      <c r="F71" s="53"/>
      <c r="G71" s="53"/>
      <c r="H71" s="73"/>
      <c r="I71" s="67"/>
      <c r="J71" s="7"/>
      <c r="K71" s="7"/>
      <c r="L71" s="7"/>
    </row>
    <row r="72" spans="1:13" x14ac:dyDescent="0.25">
      <c r="A72" s="54" t="s">
        <v>108</v>
      </c>
      <c r="B72" s="6" t="s">
        <v>97</v>
      </c>
      <c r="C72" s="56">
        <v>45289</v>
      </c>
      <c r="E72" s="89" t="s">
        <v>194</v>
      </c>
      <c r="F72" s="53"/>
      <c r="G72" s="53" t="s">
        <v>193</v>
      </c>
      <c r="H72" s="73"/>
      <c r="I72" s="67">
        <v>1.5</v>
      </c>
      <c r="J72" s="7"/>
      <c r="K72" s="94" t="s">
        <v>21</v>
      </c>
      <c r="L72" s="94"/>
      <c r="M72" s="53"/>
    </row>
    <row r="73" spans="1:13" ht="15.6" x14ac:dyDescent="0.3">
      <c r="A73" s="54"/>
      <c r="B73" s="6"/>
      <c r="E73" s="7"/>
      <c r="F73" s="7"/>
      <c r="G73" s="7"/>
      <c r="H73" s="73"/>
      <c r="I73" s="69"/>
      <c r="J73" s="7"/>
      <c r="K73" s="94"/>
      <c r="L73" s="94"/>
    </row>
    <row r="74" spans="1:13" x14ac:dyDescent="0.25">
      <c r="A74" s="54" t="s">
        <v>123</v>
      </c>
      <c r="B74" s="6" t="s">
        <v>98</v>
      </c>
      <c r="C74" s="56">
        <v>45290</v>
      </c>
      <c r="E74" s="53" t="s">
        <v>203</v>
      </c>
      <c r="F74" s="53"/>
      <c r="G74" s="88" t="s">
        <v>204</v>
      </c>
      <c r="H74" s="73"/>
      <c r="I74" s="67">
        <v>4.5</v>
      </c>
      <c r="J74" s="7"/>
      <c r="K74" s="94" t="s">
        <v>79</v>
      </c>
      <c r="L74" s="94"/>
    </row>
    <row r="75" spans="1:13" x14ac:dyDescent="0.25">
      <c r="A75" s="54"/>
      <c r="B75" s="6"/>
      <c r="E75" s="53"/>
      <c r="F75" s="53"/>
      <c r="G75" s="53"/>
      <c r="H75" s="73"/>
      <c r="I75" s="67" t="s">
        <v>8</v>
      </c>
      <c r="J75" s="7"/>
      <c r="K75" s="94"/>
      <c r="L75" s="94"/>
    </row>
    <row r="76" spans="1:13" x14ac:dyDescent="0.25">
      <c r="A76" s="54" t="s">
        <v>9</v>
      </c>
      <c r="B76" s="6" t="s">
        <v>99</v>
      </c>
      <c r="C76" s="56">
        <v>45290</v>
      </c>
      <c r="E76" s="53" t="s">
        <v>195</v>
      </c>
      <c r="F76" s="53"/>
      <c r="G76" s="89" t="s">
        <v>196</v>
      </c>
      <c r="H76" s="73"/>
      <c r="I76" s="67">
        <v>2.5</v>
      </c>
      <c r="J76" s="7"/>
      <c r="K76" s="104" t="s">
        <v>20</v>
      </c>
      <c r="L76" s="104"/>
    </row>
    <row r="77" spans="1:13" x14ac:dyDescent="0.25">
      <c r="A77" s="54"/>
      <c r="E77" s="53"/>
      <c r="F77" s="53"/>
      <c r="G77" s="53"/>
      <c r="H77" s="73"/>
      <c r="I77" s="67"/>
      <c r="J77" s="7"/>
      <c r="K77" s="7"/>
      <c r="L77" s="7"/>
    </row>
    <row r="78" spans="1:13" x14ac:dyDescent="0.25">
      <c r="A78" s="54" t="s">
        <v>122</v>
      </c>
      <c r="B78" s="6" t="s">
        <v>100</v>
      </c>
      <c r="C78" s="56">
        <v>45290</v>
      </c>
      <c r="E78" s="88" t="s">
        <v>205</v>
      </c>
      <c r="F78" s="53"/>
      <c r="G78" s="53" t="s">
        <v>206</v>
      </c>
      <c r="H78" s="73"/>
      <c r="I78" s="67">
        <v>13.5</v>
      </c>
      <c r="J78" s="7"/>
      <c r="K78" s="94" t="s">
        <v>291</v>
      </c>
      <c r="L78" s="94"/>
    </row>
    <row r="79" spans="1:13" x14ac:dyDescent="0.25">
      <c r="A79" s="54"/>
      <c r="B79" s="6"/>
      <c r="E79" s="53"/>
      <c r="F79" s="53"/>
      <c r="G79" s="53"/>
      <c r="H79" s="73"/>
      <c r="I79" s="67"/>
      <c r="J79" s="7"/>
      <c r="K79" s="94"/>
      <c r="L79" s="94"/>
    </row>
    <row r="80" spans="1:13" x14ac:dyDescent="0.25">
      <c r="A80" s="54" t="s">
        <v>36</v>
      </c>
      <c r="B80" s="6" t="s">
        <v>101</v>
      </c>
      <c r="C80" s="56">
        <v>45290</v>
      </c>
      <c r="E80" s="53" t="s">
        <v>198</v>
      </c>
      <c r="F80" s="53"/>
      <c r="G80" s="89" t="s">
        <v>197</v>
      </c>
      <c r="H80" s="73"/>
      <c r="I80" s="67">
        <v>1.5</v>
      </c>
      <c r="J80" s="7"/>
      <c r="K80" s="94" t="s">
        <v>21</v>
      </c>
      <c r="L80" s="94"/>
    </row>
    <row r="81" spans="1:12" x14ac:dyDescent="0.25">
      <c r="A81" s="54"/>
      <c r="B81" s="6"/>
      <c r="E81" s="53"/>
      <c r="F81" s="53"/>
      <c r="G81" s="53"/>
      <c r="H81" s="73"/>
      <c r="I81" s="67"/>
      <c r="J81" s="7"/>
      <c r="K81" s="94"/>
      <c r="L81" s="94"/>
    </row>
    <row r="82" spans="1:12" x14ac:dyDescent="0.25">
      <c r="A82" s="54" t="s">
        <v>107</v>
      </c>
      <c r="B82" s="6" t="s">
        <v>102</v>
      </c>
      <c r="C82" s="56">
        <v>45292</v>
      </c>
      <c r="E82" s="53" t="s">
        <v>199</v>
      </c>
      <c r="F82" s="53"/>
      <c r="G82" s="88" t="s">
        <v>200</v>
      </c>
      <c r="H82" s="73"/>
      <c r="I82" s="67">
        <v>10.5</v>
      </c>
      <c r="J82" s="7"/>
      <c r="K82" s="94" t="s">
        <v>69</v>
      </c>
      <c r="L82" s="94"/>
    </row>
    <row r="83" spans="1:12" x14ac:dyDescent="0.25">
      <c r="A83" s="54"/>
      <c r="B83" s="6"/>
      <c r="E83" s="53"/>
      <c r="F83" s="53"/>
      <c r="G83" s="53"/>
      <c r="H83" s="73"/>
      <c r="I83" s="67"/>
      <c r="J83" s="7"/>
      <c r="K83" s="94"/>
      <c r="L83" s="94"/>
    </row>
    <row r="84" spans="1:12" x14ac:dyDescent="0.25">
      <c r="A84" s="54" t="s">
        <v>109</v>
      </c>
      <c r="B84" s="6" t="s">
        <v>103</v>
      </c>
      <c r="C84" s="56">
        <v>45292</v>
      </c>
      <c r="E84" s="89" t="s">
        <v>201</v>
      </c>
      <c r="F84" s="53"/>
      <c r="G84" s="53" t="s">
        <v>202</v>
      </c>
      <c r="H84" s="73"/>
      <c r="I84" s="67">
        <v>7.5</v>
      </c>
      <c r="J84" s="7"/>
      <c r="K84" s="94" t="s">
        <v>10</v>
      </c>
      <c r="L84" s="94"/>
    </row>
    <row r="85" spans="1:12" x14ac:dyDescent="0.25">
      <c r="A85" s="54"/>
      <c r="B85" s="6"/>
      <c r="E85" s="53"/>
      <c r="F85" s="53"/>
      <c r="G85" s="53"/>
      <c r="H85" s="73"/>
      <c r="I85" s="67"/>
      <c r="J85" s="7"/>
      <c r="K85" s="94"/>
      <c r="L85" s="94"/>
    </row>
    <row r="86" spans="1:12" x14ac:dyDescent="0.25">
      <c r="A86" s="54" t="s">
        <v>119</v>
      </c>
      <c r="B86" s="6" t="s">
        <v>104</v>
      </c>
      <c r="C86" s="56">
        <v>45292</v>
      </c>
      <c r="E86" s="88" t="s">
        <v>207</v>
      </c>
      <c r="F86" s="53"/>
      <c r="G86" s="53" t="s">
        <v>208</v>
      </c>
      <c r="H86" s="73"/>
      <c r="I86" s="67">
        <v>15.5</v>
      </c>
      <c r="J86" s="7"/>
      <c r="K86" s="94" t="s">
        <v>157</v>
      </c>
      <c r="L86" s="94"/>
    </row>
    <row r="87" spans="1:12" x14ac:dyDescent="0.25">
      <c r="A87" s="54"/>
      <c r="B87" s="6"/>
      <c r="E87" s="53"/>
      <c r="F87" s="53"/>
      <c r="G87" s="53"/>
      <c r="H87" s="73"/>
      <c r="I87" s="67"/>
      <c r="J87" s="7"/>
      <c r="K87" s="7"/>
      <c r="L87" s="7"/>
    </row>
    <row r="88" spans="1:12" x14ac:dyDescent="0.25">
      <c r="A88" s="54" t="s">
        <v>121</v>
      </c>
      <c r="B88" s="6" t="s">
        <v>105</v>
      </c>
      <c r="C88" s="56">
        <v>45292</v>
      </c>
      <c r="E88" s="89" t="s">
        <v>73</v>
      </c>
      <c r="F88" s="53"/>
      <c r="G88" s="53" t="s">
        <v>34</v>
      </c>
      <c r="H88" s="73"/>
      <c r="I88" s="67">
        <v>1.5</v>
      </c>
      <c r="J88" s="7"/>
      <c r="K88" s="94" t="s">
        <v>21</v>
      </c>
      <c r="L88" s="94"/>
    </row>
    <row r="89" spans="1:12" x14ac:dyDescent="0.25">
      <c r="A89" s="54"/>
      <c r="B89" s="6"/>
      <c r="E89" s="53"/>
      <c r="F89" s="53"/>
      <c r="G89" s="53"/>
      <c r="H89" s="73"/>
      <c r="I89" s="67"/>
      <c r="J89" s="7"/>
      <c r="K89" s="7"/>
      <c r="L89" s="7"/>
    </row>
    <row r="90" spans="1:12" x14ac:dyDescent="0.25">
      <c r="A90" s="54" t="s">
        <v>120</v>
      </c>
      <c r="B90" s="6" t="s">
        <v>106</v>
      </c>
      <c r="C90" s="56">
        <v>45292</v>
      </c>
      <c r="E90" s="53" t="s">
        <v>93</v>
      </c>
      <c r="F90" s="53"/>
      <c r="G90" s="88" t="s">
        <v>94</v>
      </c>
      <c r="H90" s="73"/>
      <c r="I90" s="67">
        <v>4.5</v>
      </c>
      <c r="J90" s="7"/>
      <c r="K90" s="94" t="s">
        <v>79</v>
      </c>
      <c r="L90" s="94"/>
    </row>
    <row r="91" spans="1:12" x14ac:dyDescent="0.25">
      <c r="A91" s="54"/>
      <c r="B91" s="6"/>
      <c r="E91" s="53"/>
      <c r="F91" s="53"/>
      <c r="G91" s="53"/>
      <c r="H91" s="7"/>
      <c r="I91" s="67"/>
      <c r="J91" s="7"/>
      <c r="K91" s="7"/>
      <c r="L91" s="7"/>
    </row>
    <row r="92" spans="1:12" x14ac:dyDescent="0.25">
      <c r="A92" s="54"/>
      <c r="B92" s="6"/>
      <c r="E92" s="53"/>
      <c r="F92" s="53"/>
      <c r="G92" s="53"/>
      <c r="H92" s="7"/>
      <c r="I92" s="67"/>
      <c r="J92" s="7"/>
      <c r="K92" s="7"/>
      <c r="L92" s="7"/>
    </row>
    <row r="93" spans="1:12" x14ac:dyDescent="0.25">
      <c r="A93" s="11" t="s">
        <v>70</v>
      </c>
      <c r="B93" s="4"/>
      <c r="C93" s="56"/>
      <c r="J93"/>
      <c r="K93" s="65"/>
      <c r="L93" s="65"/>
    </row>
    <row r="94" spans="1:12" x14ac:dyDescent="0.25">
      <c r="A94" s="54"/>
      <c r="B94" s="4"/>
      <c r="C94" s="56"/>
      <c r="J94"/>
      <c r="K94" s="65"/>
      <c r="L94" s="65"/>
    </row>
    <row r="95" spans="1:12" x14ac:dyDescent="0.25">
      <c r="A95" s="54" t="s">
        <v>33</v>
      </c>
      <c r="B95" s="6" t="s">
        <v>114</v>
      </c>
      <c r="C95" s="56">
        <v>45299</v>
      </c>
      <c r="E95" s="112" t="s">
        <v>73</v>
      </c>
      <c r="F95" s="57"/>
      <c r="G95" s="55" t="s">
        <v>93</v>
      </c>
      <c r="I95" s="54" t="s">
        <v>8</v>
      </c>
      <c r="J95" s="7"/>
      <c r="K95" s="95" t="s">
        <v>8</v>
      </c>
      <c r="L95" s="95"/>
    </row>
    <row r="96" spans="1:12" x14ac:dyDescent="0.25">
      <c r="A96" s="7" t="s">
        <v>35</v>
      </c>
      <c r="B96" s="6"/>
      <c r="C96" s="56"/>
      <c r="E96" s="55" t="s">
        <v>34</v>
      </c>
      <c r="F96" s="57"/>
      <c r="G96" s="55" t="s">
        <v>94</v>
      </c>
      <c r="I96" s="7" t="s">
        <v>8</v>
      </c>
      <c r="J96" s="7"/>
      <c r="K96" s="63"/>
      <c r="L96" s="63"/>
    </row>
    <row r="97" spans="1:12" ht="13.8" thickBot="1" x14ac:dyDescent="0.3">
      <c r="A97" s="54"/>
      <c r="B97" s="4"/>
      <c r="C97" s="56"/>
      <c r="J97"/>
      <c r="K97"/>
      <c r="L97"/>
    </row>
    <row r="98" spans="1:12" x14ac:dyDescent="0.25">
      <c r="A98" s="70" t="s">
        <v>115</v>
      </c>
      <c r="B98"/>
      <c r="C98" s="96">
        <v>718</v>
      </c>
      <c r="D98" s="97"/>
      <c r="E98"/>
      <c r="F98"/>
      <c r="G98" s="3" t="s">
        <v>13</v>
      </c>
      <c r="H98" s="62"/>
      <c r="I98"/>
      <c r="J98"/>
      <c r="K98"/>
    </row>
    <row r="99" spans="1:12" ht="13.8" thickBot="1" x14ac:dyDescent="0.3">
      <c r="A99"/>
      <c r="B99"/>
      <c r="C99" s="98"/>
      <c r="D99" s="99"/>
      <c r="E99" t="s">
        <v>8</v>
      </c>
      <c r="F99" s="7" t="s">
        <v>287</v>
      </c>
      <c r="G99" s="7"/>
      <c r="H99"/>
      <c r="I99"/>
      <c r="J99" s="62"/>
      <c r="K99"/>
      <c r="L99"/>
    </row>
    <row r="100" spans="1:12" x14ac:dyDescent="0.25">
      <c r="A100" s="100" t="s">
        <v>116</v>
      </c>
      <c r="B100" s="101"/>
      <c r="C100" s="101"/>
      <c r="D100" s="93"/>
      <c r="E100" s="93"/>
      <c r="F100" s="7" t="s">
        <v>288</v>
      </c>
      <c r="G100" s="7"/>
      <c r="H100"/>
      <c r="I100"/>
      <c r="J100" s="62"/>
      <c r="K100"/>
      <c r="L100"/>
    </row>
    <row r="101" spans="1:12" x14ac:dyDescent="0.25">
      <c r="A101" s="5" t="s">
        <v>14</v>
      </c>
      <c r="B101"/>
      <c r="C101"/>
      <c r="D101"/>
      <c r="E101" t="s">
        <v>8</v>
      </c>
      <c r="F101" s="7" t="s">
        <v>15</v>
      </c>
      <c r="G101" s="7"/>
      <c r="H101"/>
      <c r="I101"/>
      <c r="J101" s="62"/>
      <c r="K101"/>
      <c r="L101"/>
    </row>
    <row r="102" spans="1:12" x14ac:dyDescent="0.25">
      <c r="A102" t="s">
        <v>16</v>
      </c>
      <c r="B102" s="8">
        <v>0.8</v>
      </c>
      <c r="C102"/>
      <c r="D102"/>
      <c r="E102"/>
      <c r="F102"/>
      <c r="G102"/>
      <c r="H102"/>
      <c r="I102"/>
      <c r="J102" s="62"/>
      <c r="K102"/>
      <c r="L102"/>
    </row>
    <row r="103" spans="1:12" x14ac:dyDescent="0.25">
      <c r="A103" s="9" t="s">
        <v>17</v>
      </c>
      <c r="B103" s="8">
        <v>0.1</v>
      </c>
      <c r="C103"/>
      <c r="D103"/>
      <c r="E103"/>
      <c r="F103" s="10" t="s">
        <v>292</v>
      </c>
      <c r="G103" s="10"/>
      <c r="H103"/>
      <c r="I103"/>
      <c r="J103" s="62"/>
      <c r="K103"/>
      <c r="L103"/>
    </row>
    <row r="104" spans="1:12" x14ac:dyDescent="0.25">
      <c r="A104" s="54" t="s">
        <v>351</v>
      </c>
      <c r="B104" s="8">
        <v>0.1</v>
      </c>
      <c r="C104"/>
      <c r="D104"/>
      <c r="E104"/>
      <c r="F104" t="s">
        <v>18</v>
      </c>
      <c r="G104"/>
      <c r="H104"/>
      <c r="I104"/>
      <c r="J104" s="62"/>
      <c r="K104"/>
      <c r="L104"/>
    </row>
    <row r="105" spans="1:12" x14ac:dyDescent="0.25">
      <c r="A105"/>
      <c r="B105" s="8"/>
      <c r="C105"/>
      <c r="D105"/>
      <c r="E105"/>
      <c r="F105"/>
      <c r="G105"/>
      <c r="H105"/>
      <c r="I105"/>
      <c r="J105" s="62"/>
      <c r="K105"/>
      <c r="L105"/>
    </row>
    <row r="106" spans="1:12" x14ac:dyDescent="0.25">
      <c r="A106" s="102" t="s">
        <v>289</v>
      </c>
      <c r="B106" s="103"/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</row>
    <row r="107" spans="1:12" x14ac:dyDescent="0.25">
      <c r="A107" s="92" t="s">
        <v>24</v>
      </c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</row>
    <row r="108" spans="1:12" x14ac:dyDescent="0.25">
      <c r="D108" s="53"/>
      <c r="E108" s="53"/>
      <c r="F108" s="53"/>
    </row>
    <row r="109" spans="1:12" x14ac:dyDescent="0.25">
      <c r="D109" s="53"/>
      <c r="E109" s="53"/>
      <c r="F109" s="53"/>
    </row>
    <row r="110" spans="1:12" x14ac:dyDescent="0.25">
      <c r="D110" s="53"/>
      <c r="E110" s="53"/>
      <c r="F110" s="53"/>
    </row>
    <row r="111" spans="1:12" x14ac:dyDescent="0.25">
      <c r="D111" s="53"/>
      <c r="E111" s="53"/>
      <c r="F111" s="53"/>
    </row>
    <row r="112" spans="1:12" x14ac:dyDescent="0.25">
      <c r="D112" s="53"/>
      <c r="E112" s="53"/>
      <c r="F112" s="53"/>
    </row>
    <row r="113" spans="4:6" x14ac:dyDescent="0.25">
      <c r="D113" s="53"/>
      <c r="E113" s="53"/>
      <c r="F113" s="53"/>
    </row>
    <row r="114" spans="4:6" x14ac:dyDescent="0.25">
      <c r="D114" s="53"/>
      <c r="E114" s="53"/>
      <c r="F114" s="53"/>
    </row>
    <row r="115" spans="4:6" x14ac:dyDescent="0.25">
      <c r="D115" s="53"/>
      <c r="E115" s="53"/>
      <c r="F115" s="53"/>
    </row>
    <row r="116" spans="4:6" x14ac:dyDescent="0.25">
      <c r="D116" s="53"/>
      <c r="E116" s="53"/>
      <c r="F116" s="53"/>
    </row>
    <row r="117" spans="4:6" x14ac:dyDescent="0.25">
      <c r="D117" s="53"/>
      <c r="E117" s="53"/>
      <c r="F117" s="53"/>
    </row>
    <row r="118" spans="4:6" x14ac:dyDescent="0.25">
      <c r="D118" s="53"/>
      <c r="E118" s="53"/>
      <c r="F118" s="53"/>
    </row>
    <row r="119" spans="4:6" x14ac:dyDescent="0.25">
      <c r="D119" s="53"/>
      <c r="E119" s="53"/>
      <c r="F119" s="53"/>
    </row>
    <row r="120" spans="4:6" x14ac:dyDescent="0.25">
      <c r="D120" s="53"/>
      <c r="E120" s="53"/>
      <c r="F120" s="53"/>
    </row>
    <row r="121" spans="4:6" x14ac:dyDescent="0.25">
      <c r="D121" s="53"/>
      <c r="E121" s="53"/>
      <c r="F121" s="53"/>
    </row>
    <row r="122" spans="4:6" x14ac:dyDescent="0.25">
      <c r="D122" s="53"/>
      <c r="E122" s="53"/>
      <c r="F122" s="53"/>
    </row>
    <row r="123" spans="4:6" x14ac:dyDescent="0.25">
      <c r="D123" s="53"/>
      <c r="E123" s="53"/>
      <c r="F123" s="53"/>
    </row>
    <row r="124" spans="4:6" x14ac:dyDescent="0.25">
      <c r="D124" s="53"/>
      <c r="E124" s="53"/>
      <c r="F124" s="53"/>
    </row>
    <row r="125" spans="4:6" x14ac:dyDescent="0.25">
      <c r="D125" s="53"/>
      <c r="E125" s="53"/>
      <c r="F125" s="53"/>
    </row>
    <row r="126" spans="4:6" x14ac:dyDescent="0.25">
      <c r="D126" s="53"/>
      <c r="E126" s="53"/>
      <c r="F126" s="53"/>
    </row>
    <row r="127" spans="4:6" x14ac:dyDescent="0.25">
      <c r="D127" s="53"/>
      <c r="E127" s="53"/>
      <c r="F127" s="53"/>
    </row>
    <row r="128" spans="4:6" x14ac:dyDescent="0.25">
      <c r="D128" s="53"/>
      <c r="E128" s="53"/>
      <c r="F128" s="53"/>
    </row>
    <row r="129" spans="4:6" x14ac:dyDescent="0.25">
      <c r="D129" s="53"/>
      <c r="E129" s="53"/>
      <c r="F129" s="53"/>
    </row>
    <row r="130" spans="4:6" x14ac:dyDescent="0.25">
      <c r="D130" s="53"/>
      <c r="E130" s="53"/>
      <c r="F130" s="53"/>
    </row>
    <row r="131" spans="4:6" x14ac:dyDescent="0.25">
      <c r="D131" s="53"/>
      <c r="E131" s="53"/>
      <c r="F131" s="53"/>
    </row>
    <row r="132" spans="4:6" x14ac:dyDescent="0.25">
      <c r="D132" s="53"/>
      <c r="E132" s="53"/>
      <c r="F132" s="53"/>
    </row>
    <row r="133" spans="4:6" x14ac:dyDescent="0.25">
      <c r="D133" s="53"/>
      <c r="E133" s="53"/>
      <c r="F133" s="53"/>
    </row>
    <row r="134" spans="4:6" x14ac:dyDescent="0.25">
      <c r="D134" s="53"/>
      <c r="E134" s="53"/>
      <c r="F134" s="53"/>
    </row>
    <row r="135" spans="4:6" x14ac:dyDescent="0.25">
      <c r="D135" s="53"/>
      <c r="E135" s="53"/>
      <c r="F135" s="53"/>
    </row>
    <row r="136" spans="4:6" x14ac:dyDescent="0.25">
      <c r="D136" s="53"/>
      <c r="E136" s="53"/>
      <c r="F136" s="53"/>
    </row>
    <row r="137" spans="4:6" x14ac:dyDescent="0.25">
      <c r="D137" s="53"/>
      <c r="E137" s="53"/>
      <c r="F137" s="53"/>
    </row>
    <row r="138" spans="4:6" x14ac:dyDescent="0.25">
      <c r="D138" s="53"/>
      <c r="E138" s="53"/>
      <c r="F138" s="53"/>
    </row>
    <row r="139" spans="4:6" x14ac:dyDescent="0.25">
      <c r="D139" s="53"/>
      <c r="E139" s="53"/>
      <c r="F139" s="53"/>
    </row>
    <row r="140" spans="4:6" x14ac:dyDescent="0.25">
      <c r="D140" s="53"/>
      <c r="E140" s="53"/>
      <c r="F140" s="53"/>
    </row>
    <row r="141" spans="4:6" x14ac:dyDescent="0.25">
      <c r="D141" s="53"/>
      <c r="E141" s="53"/>
      <c r="F141" s="53"/>
    </row>
    <row r="142" spans="4:6" x14ac:dyDescent="0.25">
      <c r="D142" s="53"/>
      <c r="E142" s="53"/>
      <c r="F142" s="53"/>
    </row>
    <row r="143" spans="4:6" x14ac:dyDescent="0.25">
      <c r="D143" s="53"/>
      <c r="E143" s="53"/>
      <c r="F143" s="53"/>
    </row>
    <row r="144" spans="4:6" x14ac:dyDescent="0.25">
      <c r="D144" s="53"/>
      <c r="E144" s="53"/>
      <c r="F144" s="53"/>
    </row>
    <row r="145" spans="4:6" x14ac:dyDescent="0.25">
      <c r="D145" s="53"/>
      <c r="E145" s="53"/>
      <c r="F145" s="53"/>
    </row>
    <row r="146" spans="4:6" x14ac:dyDescent="0.25">
      <c r="D146" s="53"/>
      <c r="E146" s="53"/>
      <c r="F146" s="53"/>
    </row>
    <row r="147" spans="4:6" x14ac:dyDescent="0.25">
      <c r="D147" s="53"/>
      <c r="E147" s="53"/>
      <c r="F147" s="53"/>
    </row>
    <row r="148" spans="4:6" x14ac:dyDescent="0.25">
      <c r="D148" s="53"/>
      <c r="E148" s="53"/>
      <c r="F148" s="53"/>
    </row>
    <row r="149" spans="4:6" x14ac:dyDescent="0.25">
      <c r="D149" s="53"/>
      <c r="E149" s="53"/>
      <c r="F149" s="53"/>
    </row>
    <row r="150" spans="4:6" x14ac:dyDescent="0.25">
      <c r="D150" s="53"/>
      <c r="E150" s="53"/>
      <c r="F150" s="53"/>
    </row>
    <row r="151" spans="4:6" x14ac:dyDescent="0.25">
      <c r="D151" s="53"/>
      <c r="E151" s="53"/>
      <c r="F151" s="53"/>
    </row>
    <row r="152" spans="4:6" x14ac:dyDescent="0.25">
      <c r="D152" s="53"/>
      <c r="E152" s="53"/>
      <c r="F152" s="53"/>
    </row>
    <row r="153" spans="4:6" x14ac:dyDescent="0.25">
      <c r="D153" s="53"/>
      <c r="E153" s="53"/>
      <c r="F153" s="53"/>
    </row>
    <row r="154" spans="4:6" x14ac:dyDescent="0.25">
      <c r="D154" s="53"/>
      <c r="E154" s="53"/>
      <c r="F154" s="53"/>
    </row>
    <row r="155" spans="4:6" x14ac:dyDescent="0.25">
      <c r="D155" s="53"/>
      <c r="E155" s="53"/>
      <c r="F155" s="53"/>
    </row>
    <row r="156" spans="4:6" x14ac:dyDescent="0.25">
      <c r="D156" s="53"/>
      <c r="E156" s="53"/>
      <c r="F156" s="53"/>
    </row>
    <row r="157" spans="4:6" x14ac:dyDescent="0.25">
      <c r="D157" s="53"/>
      <c r="E157" s="53"/>
      <c r="F157" s="53"/>
    </row>
    <row r="158" spans="4:6" x14ac:dyDescent="0.25">
      <c r="D158" s="53"/>
      <c r="E158" s="53"/>
      <c r="F158" s="53"/>
    </row>
    <row r="159" spans="4:6" x14ac:dyDescent="0.25">
      <c r="D159" s="53"/>
      <c r="E159" s="53"/>
      <c r="F159" s="53"/>
    </row>
    <row r="160" spans="4:6" x14ac:dyDescent="0.25">
      <c r="D160" s="53"/>
      <c r="E160" s="53"/>
      <c r="F160" s="53"/>
    </row>
    <row r="161" spans="4:6" x14ac:dyDescent="0.25">
      <c r="D161" s="53"/>
      <c r="E161" s="53"/>
      <c r="F161" s="53"/>
    </row>
    <row r="162" spans="4:6" x14ac:dyDescent="0.25">
      <c r="D162" s="53"/>
      <c r="E162" s="53"/>
      <c r="F162" s="53"/>
    </row>
    <row r="163" spans="4:6" x14ac:dyDescent="0.25">
      <c r="D163" s="53"/>
      <c r="E163" s="53"/>
      <c r="F163" s="53"/>
    </row>
    <row r="164" spans="4:6" x14ac:dyDescent="0.25">
      <c r="D164" s="53"/>
      <c r="E164" s="53"/>
      <c r="F164" s="53"/>
    </row>
    <row r="165" spans="4:6" x14ac:dyDescent="0.25">
      <c r="D165" s="53"/>
      <c r="E165" s="53"/>
      <c r="F165" s="53"/>
    </row>
    <row r="166" spans="4:6" x14ac:dyDescent="0.25">
      <c r="D166" s="53"/>
      <c r="E166" s="53"/>
      <c r="F166" s="53"/>
    </row>
    <row r="167" spans="4:6" x14ac:dyDescent="0.25">
      <c r="D167" s="53"/>
      <c r="E167" s="53"/>
      <c r="F167" s="53"/>
    </row>
    <row r="168" spans="4:6" x14ac:dyDescent="0.25">
      <c r="D168" s="53"/>
      <c r="E168" s="53"/>
      <c r="F168" s="53"/>
    </row>
    <row r="169" spans="4:6" x14ac:dyDescent="0.25">
      <c r="D169" s="53"/>
      <c r="E169" s="53"/>
      <c r="F169" s="53"/>
    </row>
    <row r="170" spans="4:6" x14ac:dyDescent="0.25">
      <c r="D170" s="53"/>
      <c r="E170" s="53"/>
      <c r="F170" s="53"/>
    </row>
    <row r="171" spans="4:6" x14ac:dyDescent="0.25">
      <c r="D171" s="53"/>
      <c r="E171" s="53"/>
      <c r="F171" s="53"/>
    </row>
    <row r="172" spans="4:6" x14ac:dyDescent="0.25">
      <c r="D172" s="53"/>
      <c r="E172" s="53"/>
      <c r="F172" s="53"/>
    </row>
    <row r="173" spans="4:6" x14ac:dyDescent="0.25">
      <c r="D173" s="53"/>
      <c r="E173" s="53"/>
      <c r="F173" s="53"/>
    </row>
    <row r="174" spans="4:6" x14ac:dyDescent="0.25">
      <c r="D174" s="53"/>
      <c r="E174" s="53"/>
      <c r="F174" s="53"/>
    </row>
    <row r="175" spans="4:6" x14ac:dyDescent="0.25">
      <c r="D175" s="53"/>
      <c r="E175" s="53"/>
      <c r="F175" s="53"/>
    </row>
    <row r="176" spans="4:6" x14ac:dyDescent="0.25">
      <c r="D176" s="53"/>
      <c r="E176" s="53"/>
      <c r="F176" s="53"/>
    </row>
    <row r="177" spans="4:6" x14ac:dyDescent="0.25">
      <c r="D177" s="53"/>
      <c r="E177" s="53"/>
      <c r="F177" s="53"/>
    </row>
    <row r="178" spans="4:6" x14ac:dyDescent="0.25">
      <c r="D178" s="53"/>
      <c r="E178" s="53"/>
      <c r="F178" s="53"/>
    </row>
    <row r="179" spans="4:6" x14ac:dyDescent="0.25">
      <c r="D179" s="53"/>
      <c r="E179" s="53"/>
      <c r="F179" s="53"/>
    </row>
    <row r="180" spans="4:6" x14ac:dyDescent="0.25">
      <c r="D180" s="53"/>
      <c r="E180" s="53"/>
      <c r="F180" s="53"/>
    </row>
    <row r="181" spans="4:6" x14ac:dyDescent="0.25">
      <c r="D181" s="53"/>
      <c r="E181" s="53"/>
      <c r="F181" s="53"/>
    </row>
    <row r="182" spans="4:6" x14ac:dyDescent="0.25">
      <c r="D182" s="53"/>
      <c r="E182" s="53"/>
      <c r="F182" s="53"/>
    </row>
    <row r="183" spans="4:6" x14ac:dyDescent="0.25">
      <c r="D183" s="53"/>
      <c r="E183" s="53"/>
      <c r="F183" s="53"/>
    </row>
    <row r="184" spans="4:6" x14ac:dyDescent="0.25">
      <c r="D184" s="53"/>
      <c r="E184" s="53"/>
      <c r="F184" s="53"/>
    </row>
    <row r="185" spans="4:6" x14ac:dyDescent="0.25">
      <c r="D185" s="53"/>
      <c r="E185" s="53"/>
      <c r="F185" s="53"/>
    </row>
    <row r="186" spans="4:6" x14ac:dyDescent="0.25">
      <c r="D186" s="53"/>
      <c r="E186" s="53"/>
      <c r="F186" s="53"/>
    </row>
    <row r="187" spans="4:6" x14ac:dyDescent="0.25">
      <c r="D187" s="53"/>
      <c r="E187" s="53"/>
      <c r="F187" s="53"/>
    </row>
    <row r="188" spans="4:6" x14ac:dyDescent="0.25">
      <c r="D188" s="53"/>
      <c r="E188" s="53"/>
      <c r="F188" s="53"/>
    </row>
    <row r="189" spans="4:6" x14ac:dyDescent="0.25">
      <c r="D189" s="53"/>
      <c r="E189" s="53"/>
      <c r="F189" s="53"/>
    </row>
    <row r="190" spans="4:6" x14ac:dyDescent="0.25">
      <c r="D190" s="53"/>
      <c r="E190" s="53"/>
      <c r="F190" s="53"/>
    </row>
    <row r="191" spans="4:6" x14ac:dyDescent="0.25">
      <c r="D191" s="53"/>
      <c r="E191" s="53"/>
      <c r="F191" s="53"/>
    </row>
    <row r="192" spans="4:6" x14ac:dyDescent="0.25">
      <c r="D192" s="53"/>
      <c r="E192" s="53"/>
      <c r="F192" s="53"/>
    </row>
    <row r="193" spans="4:6" x14ac:dyDescent="0.25">
      <c r="D193" s="53"/>
      <c r="E193" s="53"/>
      <c r="F193" s="53"/>
    </row>
    <row r="194" spans="4:6" x14ac:dyDescent="0.25">
      <c r="D194" s="53"/>
      <c r="E194" s="53"/>
      <c r="F194" s="53"/>
    </row>
    <row r="195" spans="4:6" x14ac:dyDescent="0.25">
      <c r="D195" s="53"/>
      <c r="E195" s="53"/>
      <c r="F195" s="53"/>
    </row>
    <row r="196" spans="4:6" x14ac:dyDescent="0.25">
      <c r="D196" s="53"/>
      <c r="E196" s="53"/>
      <c r="F196" s="53"/>
    </row>
    <row r="197" spans="4:6" x14ac:dyDescent="0.25">
      <c r="D197" s="53"/>
      <c r="E197" s="53"/>
      <c r="F197" s="53"/>
    </row>
    <row r="198" spans="4:6" x14ac:dyDescent="0.25">
      <c r="D198" s="53"/>
      <c r="E198" s="53"/>
      <c r="F198" s="53"/>
    </row>
    <row r="199" spans="4:6" x14ac:dyDescent="0.25">
      <c r="D199" s="53"/>
      <c r="E199" s="53"/>
      <c r="F199" s="53"/>
    </row>
    <row r="200" spans="4:6" x14ac:dyDescent="0.25">
      <c r="D200" s="53"/>
      <c r="E200" s="53"/>
      <c r="F200" s="53"/>
    </row>
    <row r="201" spans="4:6" x14ac:dyDescent="0.25">
      <c r="D201" s="53"/>
      <c r="E201" s="53"/>
      <c r="F201" s="53"/>
    </row>
    <row r="202" spans="4:6" x14ac:dyDescent="0.25">
      <c r="D202" s="53"/>
      <c r="E202" s="53"/>
      <c r="F202" s="53"/>
    </row>
    <row r="203" spans="4:6" x14ac:dyDescent="0.25">
      <c r="D203" s="53"/>
      <c r="E203" s="53"/>
      <c r="F203" s="53"/>
    </row>
    <row r="204" spans="4:6" x14ac:dyDescent="0.25">
      <c r="D204" s="53"/>
      <c r="E204" s="53"/>
      <c r="F204" s="53"/>
    </row>
    <row r="205" spans="4:6" x14ac:dyDescent="0.25">
      <c r="D205" s="53"/>
      <c r="E205" s="53"/>
      <c r="F205" s="53"/>
    </row>
    <row r="206" spans="4:6" x14ac:dyDescent="0.25">
      <c r="D206" s="53"/>
      <c r="E206" s="53"/>
      <c r="F206" s="53"/>
    </row>
    <row r="207" spans="4:6" x14ac:dyDescent="0.25">
      <c r="D207" s="53"/>
      <c r="E207" s="53"/>
      <c r="F207" s="53"/>
    </row>
    <row r="208" spans="4:6" x14ac:dyDescent="0.25">
      <c r="D208" s="53"/>
      <c r="E208" s="53"/>
      <c r="F208" s="53"/>
    </row>
    <row r="209" spans="4:6" x14ac:dyDescent="0.25">
      <c r="D209" s="53"/>
      <c r="E209" s="53"/>
      <c r="F209" s="53"/>
    </row>
    <row r="210" spans="4:6" x14ac:dyDescent="0.25">
      <c r="D210" s="53"/>
      <c r="E210" s="53"/>
      <c r="F210" s="53"/>
    </row>
    <row r="211" spans="4:6" x14ac:dyDescent="0.25">
      <c r="D211" s="53"/>
      <c r="E211" s="53"/>
      <c r="F211" s="53"/>
    </row>
    <row r="212" spans="4:6" x14ac:dyDescent="0.25">
      <c r="D212" s="53"/>
      <c r="E212" s="53"/>
      <c r="F212" s="53"/>
    </row>
    <row r="213" spans="4:6" x14ac:dyDescent="0.25">
      <c r="D213" s="53"/>
      <c r="E213" s="53"/>
      <c r="F213" s="53"/>
    </row>
    <row r="214" spans="4:6" x14ac:dyDescent="0.25">
      <c r="D214" s="53"/>
      <c r="E214" s="53"/>
      <c r="F214" s="53"/>
    </row>
    <row r="215" spans="4:6" x14ac:dyDescent="0.25">
      <c r="D215" s="53"/>
      <c r="E215" s="53"/>
      <c r="F215" s="53"/>
    </row>
    <row r="216" spans="4:6" x14ac:dyDescent="0.25">
      <c r="D216" s="53"/>
      <c r="E216" s="53"/>
      <c r="F216" s="53"/>
    </row>
    <row r="217" spans="4:6" x14ac:dyDescent="0.25">
      <c r="D217" s="53"/>
      <c r="E217" s="53"/>
      <c r="F217" s="53"/>
    </row>
    <row r="218" spans="4:6" x14ac:dyDescent="0.25">
      <c r="D218" s="53"/>
      <c r="E218" s="53"/>
      <c r="F218" s="53"/>
    </row>
    <row r="219" spans="4:6" x14ac:dyDescent="0.25">
      <c r="D219" s="53"/>
      <c r="E219" s="53"/>
      <c r="F219" s="53"/>
    </row>
    <row r="220" spans="4:6" x14ac:dyDescent="0.25">
      <c r="D220" s="53"/>
      <c r="E220" s="53"/>
      <c r="F220" s="53"/>
    </row>
    <row r="221" spans="4:6" x14ac:dyDescent="0.25">
      <c r="D221" s="53"/>
      <c r="E221" s="53"/>
      <c r="F221" s="53"/>
    </row>
    <row r="222" spans="4:6" x14ac:dyDescent="0.25">
      <c r="D222" s="53"/>
      <c r="E222" s="53"/>
      <c r="F222" s="53"/>
    </row>
    <row r="223" spans="4:6" x14ac:dyDescent="0.25">
      <c r="D223" s="53"/>
      <c r="E223" s="53"/>
      <c r="F223" s="53"/>
    </row>
    <row r="224" spans="4:6" x14ac:dyDescent="0.25">
      <c r="D224" s="53"/>
      <c r="E224" s="53"/>
      <c r="F224" s="53"/>
    </row>
    <row r="225" spans="4:6" x14ac:dyDescent="0.25">
      <c r="D225" s="53"/>
      <c r="E225" s="53"/>
      <c r="F225" s="53"/>
    </row>
    <row r="226" spans="4:6" x14ac:dyDescent="0.25">
      <c r="D226" s="53"/>
      <c r="E226" s="53"/>
      <c r="F226" s="53"/>
    </row>
    <row r="227" spans="4:6" x14ac:dyDescent="0.25">
      <c r="D227" s="53"/>
      <c r="E227" s="53"/>
      <c r="F227" s="53"/>
    </row>
    <row r="228" spans="4:6" x14ac:dyDescent="0.25">
      <c r="D228" s="53"/>
      <c r="E228" s="53"/>
      <c r="F228" s="53"/>
    </row>
    <row r="229" spans="4:6" x14ac:dyDescent="0.25">
      <c r="D229" s="53"/>
      <c r="E229" s="53"/>
      <c r="F229" s="53"/>
    </row>
    <row r="230" spans="4:6" x14ac:dyDescent="0.25">
      <c r="D230" s="53"/>
      <c r="E230" s="53"/>
      <c r="F230" s="53"/>
    </row>
    <row r="231" spans="4:6" x14ac:dyDescent="0.25">
      <c r="D231" s="53"/>
      <c r="E231" s="53"/>
      <c r="F231" s="53"/>
    </row>
    <row r="232" spans="4:6" x14ac:dyDescent="0.25">
      <c r="D232" s="53"/>
      <c r="E232" s="53"/>
      <c r="F232" s="53"/>
    </row>
    <row r="233" spans="4:6" x14ac:dyDescent="0.25">
      <c r="D233" s="53"/>
      <c r="E233" s="53"/>
      <c r="F233" s="53"/>
    </row>
    <row r="234" spans="4:6" x14ac:dyDescent="0.25">
      <c r="D234" s="53"/>
      <c r="E234" s="53"/>
      <c r="F234" s="53"/>
    </row>
    <row r="235" spans="4:6" x14ac:dyDescent="0.25">
      <c r="D235" s="53"/>
      <c r="E235" s="53"/>
      <c r="F235" s="53"/>
    </row>
    <row r="236" spans="4:6" x14ac:dyDescent="0.25">
      <c r="D236" s="53"/>
      <c r="E236" s="53"/>
      <c r="F236" s="53"/>
    </row>
    <row r="237" spans="4:6" x14ac:dyDescent="0.25">
      <c r="D237" s="53"/>
      <c r="E237" s="53"/>
      <c r="F237" s="53"/>
    </row>
    <row r="238" spans="4:6" x14ac:dyDescent="0.25">
      <c r="D238" s="53"/>
      <c r="E238" s="53"/>
      <c r="F238" s="53"/>
    </row>
    <row r="239" spans="4:6" x14ac:dyDescent="0.25">
      <c r="D239" s="53"/>
      <c r="E239" s="53"/>
      <c r="F239" s="53"/>
    </row>
    <row r="240" spans="4:6" x14ac:dyDescent="0.25">
      <c r="D240" s="53"/>
      <c r="E240" s="53"/>
      <c r="F240" s="53"/>
    </row>
    <row r="241" spans="4:6" x14ac:dyDescent="0.25">
      <c r="D241" s="53"/>
      <c r="E241" s="53"/>
      <c r="F241" s="53"/>
    </row>
    <row r="242" spans="4:6" x14ac:dyDescent="0.25">
      <c r="D242" s="53"/>
      <c r="E242" s="53"/>
      <c r="F242" s="53"/>
    </row>
    <row r="243" spans="4:6" x14ac:dyDescent="0.25">
      <c r="D243" s="53"/>
      <c r="E243" s="53"/>
      <c r="F243" s="53"/>
    </row>
    <row r="244" spans="4:6" x14ac:dyDescent="0.25">
      <c r="D244" s="53"/>
      <c r="E244" s="53"/>
      <c r="F244" s="53"/>
    </row>
    <row r="245" spans="4:6" x14ac:dyDescent="0.25">
      <c r="D245" s="53"/>
      <c r="E245" s="53"/>
      <c r="F245" s="53"/>
    </row>
    <row r="246" spans="4:6" x14ac:dyDescent="0.25">
      <c r="D246" s="53"/>
      <c r="E246" s="53"/>
      <c r="F246" s="53"/>
    </row>
    <row r="247" spans="4:6" x14ac:dyDescent="0.25">
      <c r="D247" s="53"/>
      <c r="E247" s="53"/>
      <c r="F247" s="53"/>
    </row>
    <row r="248" spans="4:6" x14ac:dyDescent="0.25">
      <c r="D248" s="53"/>
      <c r="E248" s="53"/>
      <c r="F248" s="53"/>
    </row>
    <row r="249" spans="4:6" x14ac:dyDescent="0.25">
      <c r="D249" s="53"/>
      <c r="E249" s="53"/>
      <c r="F249" s="53"/>
    </row>
    <row r="250" spans="4:6" x14ac:dyDescent="0.25">
      <c r="D250" s="53"/>
      <c r="E250" s="53"/>
      <c r="F250" s="53"/>
    </row>
    <row r="251" spans="4:6" x14ac:dyDescent="0.25">
      <c r="D251" s="53"/>
      <c r="E251" s="53"/>
      <c r="F251" s="53"/>
    </row>
    <row r="252" spans="4:6" x14ac:dyDescent="0.25">
      <c r="D252" s="53"/>
      <c r="E252" s="53"/>
      <c r="F252" s="53"/>
    </row>
    <row r="253" spans="4:6" x14ac:dyDescent="0.25">
      <c r="D253" s="53"/>
      <c r="E253" s="53"/>
      <c r="F253" s="53"/>
    </row>
    <row r="254" spans="4:6" x14ac:dyDescent="0.25">
      <c r="D254" s="53"/>
      <c r="E254" s="53"/>
      <c r="F254" s="53"/>
    </row>
    <row r="255" spans="4:6" x14ac:dyDescent="0.25">
      <c r="D255" s="53"/>
      <c r="E255" s="53"/>
      <c r="F255" s="53"/>
    </row>
    <row r="256" spans="4:6" x14ac:dyDescent="0.25">
      <c r="D256" s="53"/>
      <c r="E256" s="53"/>
      <c r="F256" s="53"/>
    </row>
  </sheetData>
  <mergeCells count="74">
    <mergeCell ref="K11:L11"/>
    <mergeCell ref="A1:L1"/>
    <mergeCell ref="E2:I3"/>
    <mergeCell ref="K2:L2"/>
    <mergeCell ref="K3:L3"/>
    <mergeCell ref="K4:L4"/>
    <mergeCell ref="K5:L5"/>
    <mergeCell ref="K6:L6"/>
    <mergeCell ref="K7:L7"/>
    <mergeCell ref="K8:L8"/>
    <mergeCell ref="K9:L9"/>
    <mergeCell ref="K10:L10"/>
    <mergeCell ref="K24:L24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37:L37"/>
    <mergeCell ref="K25:L25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61:L61"/>
    <mergeCell ref="K38:L38"/>
    <mergeCell ref="K39:L39"/>
    <mergeCell ref="K40:L40"/>
    <mergeCell ref="K41:L41"/>
    <mergeCell ref="K42:L42"/>
    <mergeCell ref="K43:L43"/>
    <mergeCell ref="K44:L44"/>
    <mergeCell ref="K45:L45"/>
    <mergeCell ref="K47:L47"/>
    <mergeCell ref="K49:L49"/>
    <mergeCell ref="K51:L51"/>
    <mergeCell ref="K59:L59"/>
    <mergeCell ref="K81:L81"/>
    <mergeCell ref="K63:L63"/>
    <mergeCell ref="K66:L66"/>
    <mergeCell ref="K68:L68"/>
    <mergeCell ref="K70:L70"/>
    <mergeCell ref="K73:L73"/>
    <mergeCell ref="K74:L74"/>
    <mergeCell ref="K75:L75"/>
    <mergeCell ref="K76:L76"/>
    <mergeCell ref="K78:L78"/>
    <mergeCell ref="K79:L79"/>
    <mergeCell ref="K80:L80"/>
    <mergeCell ref="K72:L72"/>
    <mergeCell ref="A107:L107"/>
    <mergeCell ref="K82:L82"/>
    <mergeCell ref="K83:L83"/>
    <mergeCell ref="K84:L84"/>
    <mergeCell ref="K85:L85"/>
    <mergeCell ref="K86:L86"/>
    <mergeCell ref="K88:L88"/>
    <mergeCell ref="K90:L90"/>
    <mergeCell ref="K95:L95"/>
    <mergeCell ref="C98:D99"/>
    <mergeCell ref="A100:E100"/>
    <mergeCell ref="A106:L106"/>
  </mergeCells>
  <printOptions horizontalCentered="1"/>
  <pageMargins left="0.5" right="0.5" top="0.51" bottom="0.41" header="0.34" footer="0.35"/>
  <pageSetup scale="5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W369"/>
  <sheetViews>
    <sheetView tabSelected="1" zoomScaleNormal="100" workbookViewId="0">
      <pane xSplit="2" ySplit="12" topLeftCell="F70" activePane="bottomRight" state="frozen"/>
      <selection pane="topRight" activeCell="C1" sqref="C1"/>
      <selection pane="bottomLeft" activeCell="A13" sqref="A13"/>
      <selection pane="bottomRight" activeCell="K71" sqref="K71:O71"/>
    </sheetView>
  </sheetViews>
  <sheetFormatPr defaultRowHeight="13.2" x14ac:dyDescent="0.25"/>
  <cols>
    <col min="1" max="1" width="8" style="19" bestFit="1" customWidth="1"/>
    <col min="2" max="2" width="17.6640625" style="18" customWidth="1"/>
    <col min="3" max="3" width="5.5546875" style="39" hidden="1" customWidth="1"/>
    <col min="4" max="4" width="3.88671875" style="39" hidden="1" customWidth="1"/>
    <col min="5" max="5" width="5" style="39" hidden="1" customWidth="1"/>
    <col min="6" max="6" width="6.5546875" style="39" customWidth="1"/>
    <col min="7" max="7" width="6.33203125" style="39" customWidth="1"/>
    <col min="8" max="8" width="2.44140625" style="39" hidden="1" customWidth="1"/>
    <col min="9" max="9" width="5.109375" style="39" customWidth="1"/>
    <col min="10" max="10" width="2.6640625" style="39" hidden="1" customWidth="1"/>
    <col min="11" max="11" width="5.6640625" style="39" customWidth="1"/>
    <col min="12" max="12" width="2.6640625" style="39" hidden="1" customWidth="1"/>
    <col min="13" max="13" width="6.33203125" style="39" bestFit="1" customWidth="1"/>
    <col min="14" max="14" width="2.6640625" style="39" hidden="1" customWidth="1"/>
    <col min="15" max="15" width="6.33203125" style="39" customWidth="1"/>
    <col min="16" max="16" width="2.6640625" style="39" hidden="1" customWidth="1"/>
    <col min="17" max="17" width="7.33203125" style="39" bestFit="1" customWidth="1"/>
    <col min="18" max="18" width="3.33203125" style="39" hidden="1" customWidth="1"/>
    <col min="19" max="19" width="5.5546875" style="39" bestFit="1" customWidth="1"/>
    <col min="20" max="20" width="3" style="39" hidden="1" customWidth="1"/>
    <col min="21" max="21" width="6.33203125" style="39" customWidth="1"/>
    <col min="22" max="22" width="2.6640625" style="39" hidden="1" customWidth="1"/>
    <col min="23" max="23" width="6.44140625" style="39" customWidth="1"/>
    <col min="24" max="24" width="3.33203125" style="39" hidden="1" customWidth="1"/>
    <col min="25" max="25" width="7.109375" style="39" customWidth="1"/>
    <col min="26" max="26" width="3.6640625" style="39" hidden="1" customWidth="1"/>
    <col min="27" max="27" width="6.5546875" style="39" bestFit="1" customWidth="1"/>
    <col min="28" max="28" width="3.33203125" style="39" hidden="1" customWidth="1"/>
    <col min="29" max="29" width="6.33203125" style="19" bestFit="1" customWidth="1"/>
    <col min="30" max="30" width="3.33203125" style="39" hidden="1" customWidth="1"/>
    <col min="31" max="31" width="6" style="39" bestFit="1" customWidth="1"/>
    <col min="32" max="32" width="3.6640625" style="39" hidden="1" customWidth="1"/>
    <col min="33" max="33" width="5.33203125" style="39" bestFit="1" customWidth="1"/>
    <col min="34" max="34" width="3.6640625" style="39" hidden="1" customWidth="1"/>
    <col min="35" max="35" width="6.33203125" style="39" bestFit="1" customWidth="1"/>
    <col min="36" max="36" width="3.6640625" style="39" hidden="1" customWidth="1"/>
    <col min="37" max="37" width="6.33203125" style="39" bestFit="1" customWidth="1"/>
    <col min="38" max="38" width="3.6640625" style="39" hidden="1" customWidth="1"/>
    <col min="39" max="39" width="6.5546875" style="39" bestFit="1" customWidth="1"/>
    <col min="40" max="40" width="3.5546875" style="39" hidden="1" customWidth="1"/>
    <col min="41" max="41" width="6.33203125" style="39" bestFit="1" customWidth="1"/>
    <col min="42" max="42" width="4.33203125" style="39" hidden="1" customWidth="1"/>
    <col min="43" max="43" width="5.6640625" style="39" bestFit="1" customWidth="1"/>
    <col min="44" max="44" width="4.33203125" style="39" hidden="1" customWidth="1"/>
    <col min="45" max="45" width="6.33203125" style="39" bestFit="1" customWidth="1"/>
    <col min="46" max="46" width="4.33203125" style="39" hidden="1" customWidth="1"/>
    <col min="47" max="47" width="6.33203125" style="39" bestFit="1" customWidth="1"/>
    <col min="48" max="48" width="4.33203125" style="39" hidden="1" customWidth="1"/>
    <col min="49" max="49" width="6.33203125" style="39" bestFit="1" customWidth="1"/>
    <col min="50" max="50" width="4.33203125" style="39" hidden="1" customWidth="1"/>
    <col min="51" max="51" width="6.33203125" style="39" bestFit="1" customWidth="1"/>
    <col min="52" max="52" width="4.33203125" style="39" hidden="1" customWidth="1"/>
    <col min="53" max="53" width="5.33203125" style="39" bestFit="1" customWidth="1"/>
    <col min="54" max="54" width="4.33203125" style="39" hidden="1" customWidth="1"/>
    <col min="55" max="55" width="6.33203125" style="39" bestFit="1" customWidth="1"/>
    <col min="56" max="56" width="4.33203125" style="39" hidden="1" customWidth="1"/>
    <col min="57" max="57" width="6" style="39" bestFit="1" customWidth="1"/>
    <col min="58" max="58" width="3.6640625" style="39" hidden="1" customWidth="1"/>
    <col min="59" max="59" width="5.6640625" style="39" bestFit="1" customWidth="1"/>
    <col min="60" max="60" width="3.6640625" style="39" hidden="1" customWidth="1"/>
    <col min="61" max="61" width="5.6640625" style="39" bestFit="1" customWidth="1"/>
    <col min="62" max="62" width="3.33203125" style="39" hidden="1" customWidth="1"/>
    <col min="63" max="63" width="5.6640625" style="39" bestFit="1" customWidth="1"/>
    <col min="64" max="64" width="3.33203125" style="39" hidden="1" customWidth="1"/>
    <col min="65" max="65" width="5.6640625" style="39" bestFit="1" customWidth="1"/>
    <col min="66" max="66" width="3.6640625" style="39" hidden="1" customWidth="1"/>
    <col min="67" max="67" width="6" style="39" bestFit="1" customWidth="1"/>
    <col min="68" max="68" width="3.33203125" style="39" hidden="1" customWidth="1"/>
    <col min="69" max="69" width="6.5546875" style="39" bestFit="1" customWidth="1"/>
    <col min="70" max="70" width="3" style="39" hidden="1" customWidth="1"/>
    <col min="71" max="71" width="6" style="39" customWidth="1"/>
    <col min="72" max="72" width="2.6640625" style="39" hidden="1" customWidth="1"/>
    <col min="73" max="73" width="6.5546875" style="39" bestFit="1" customWidth="1"/>
    <col min="74" max="74" width="2.6640625" style="39" hidden="1" customWidth="1"/>
    <col min="75" max="75" width="6" style="39" bestFit="1" customWidth="1"/>
    <col min="76" max="76" width="2.6640625" style="39" hidden="1" customWidth="1"/>
    <col min="77" max="77" width="6" style="39" customWidth="1"/>
    <col min="78" max="78" width="2.6640625" style="39" hidden="1" customWidth="1"/>
    <col min="79" max="79" width="6.33203125" style="39" bestFit="1" customWidth="1"/>
    <col min="80" max="80" width="2.6640625" style="39" hidden="1" customWidth="1"/>
    <col min="81" max="81" width="6.33203125" style="39" bestFit="1" customWidth="1"/>
    <col min="82" max="82" width="2.6640625" style="39" hidden="1" customWidth="1"/>
    <col min="83" max="83" width="6.33203125" style="39" bestFit="1" customWidth="1"/>
    <col min="84" max="84" width="2.44140625" style="39" hidden="1" customWidth="1"/>
    <col min="85" max="85" width="6.33203125" style="39" bestFit="1" customWidth="1"/>
    <col min="86" max="86" width="1.6640625" style="39" hidden="1" customWidth="1"/>
    <col min="87" max="87" width="6.33203125" style="39" bestFit="1" customWidth="1"/>
    <col min="88" max="88" width="1.6640625" style="39" hidden="1" customWidth="1"/>
    <col min="89" max="89" width="6.33203125" style="39" bestFit="1" customWidth="1"/>
    <col min="90" max="90" width="1.6640625" style="39" hidden="1" customWidth="1"/>
    <col min="91" max="91" width="6.5546875" style="39" customWidth="1"/>
    <col min="92" max="92" width="2.6640625" style="39" hidden="1" customWidth="1"/>
    <col min="93" max="93" width="7.33203125" style="39" customWidth="1"/>
    <col min="94" max="264" width="9.33203125" style="18"/>
    <col min="265" max="265" width="5.6640625" style="18" customWidth="1"/>
    <col min="266" max="266" width="17.33203125" style="18" customWidth="1"/>
    <col min="267" max="270" width="9.33203125" style="18" customWidth="1"/>
    <col min="271" max="271" width="6.6640625" style="18" customWidth="1"/>
    <col min="272" max="272" width="9.33203125" style="18" customWidth="1"/>
    <col min="273" max="273" width="5.33203125" style="18" bestFit="1" customWidth="1"/>
    <col min="274" max="274" width="9.33203125" style="18" customWidth="1"/>
    <col min="275" max="275" width="5.6640625" style="18" customWidth="1"/>
    <col min="276" max="276" width="9.33203125" style="18" customWidth="1"/>
    <col min="277" max="277" width="6.33203125" style="18" bestFit="1" customWidth="1"/>
    <col min="278" max="278" width="9.33203125" style="18" customWidth="1"/>
    <col min="279" max="279" width="6.33203125" style="18" customWidth="1"/>
    <col min="280" max="280" width="9.33203125" style="18" customWidth="1"/>
    <col min="281" max="281" width="6.33203125" style="18" customWidth="1"/>
    <col min="282" max="282" width="9.33203125" style="18" customWidth="1"/>
    <col min="283" max="283" width="5.5546875" style="18" bestFit="1" customWidth="1"/>
    <col min="284" max="284" width="9.33203125" style="18" customWidth="1"/>
    <col min="285" max="285" width="5.33203125" style="18" bestFit="1" customWidth="1"/>
    <col min="286" max="286" width="9.33203125" style="18" customWidth="1"/>
    <col min="287" max="287" width="5.33203125" style="18" bestFit="1" customWidth="1"/>
    <col min="288" max="288" width="9.33203125" style="18" customWidth="1"/>
    <col min="289" max="289" width="5.6640625" style="18" bestFit="1" customWidth="1"/>
    <col min="290" max="290" width="9.33203125" style="18" customWidth="1"/>
    <col min="291" max="291" width="6.5546875" style="18" bestFit="1" customWidth="1"/>
    <col min="292" max="292" width="9.33203125" style="18" customWidth="1"/>
    <col min="293" max="293" width="5.33203125" style="18" bestFit="1" customWidth="1"/>
    <col min="294" max="294" width="9.33203125" style="18" customWidth="1"/>
    <col min="295" max="295" width="5.33203125" style="18" bestFit="1" customWidth="1"/>
    <col min="296" max="296" width="9.33203125" style="18" customWidth="1"/>
    <col min="297" max="297" width="5.33203125" style="18" bestFit="1" customWidth="1"/>
    <col min="298" max="298" width="9.33203125" style="18" customWidth="1"/>
    <col min="299" max="299" width="6.33203125" style="18" bestFit="1" customWidth="1"/>
    <col min="300" max="300" width="9.33203125" style="18" customWidth="1"/>
    <col min="301" max="301" width="5.33203125" style="18" bestFit="1" customWidth="1"/>
    <col min="302" max="302" width="9.33203125" style="18" customWidth="1"/>
    <col min="303" max="303" width="5.6640625" style="18" bestFit="1" customWidth="1"/>
    <col min="304" max="304" width="9.33203125" style="18" customWidth="1"/>
    <col min="305" max="305" width="6.5546875" style="18" bestFit="1" customWidth="1"/>
    <col min="306" max="306" width="9.33203125" style="18" customWidth="1"/>
    <col min="307" max="307" width="6.33203125" style="18" bestFit="1" customWidth="1"/>
    <col min="308" max="308" width="9.33203125" style="18" customWidth="1"/>
    <col min="309" max="309" width="5.33203125" style="18" bestFit="1" customWidth="1"/>
    <col min="310" max="310" width="9.33203125" style="18" customWidth="1"/>
    <col min="311" max="311" width="6.33203125" style="18" bestFit="1" customWidth="1"/>
    <col min="312" max="312" width="9.33203125" style="18" customWidth="1"/>
    <col min="313" max="313" width="6.33203125" style="18" bestFit="1" customWidth="1"/>
    <col min="314" max="314" width="9.33203125" style="18" customWidth="1"/>
    <col min="315" max="315" width="6.33203125" style="18" bestFit="1" customWidth="1"/>
    <col min="316" max="316" width="9.33203125" style="18" customWidth="1"/>
    <col min="317" max="317" width="6.33203125" style="18" bestFit="1" customWidth="1"/>
    <col min="318" max="318" width="9.33203125" style="18" customWidth="1"/>
    <col min="319" max="319" width="6.33203125" style="18" bestFit="1" customWidth="1"/>
    <col min="320" max="320" width="9.33203125" style="18" customWidth="1"/>
    <col min="321" max="321" width="6.33203125" style="18" bestFit="1" customWidth="1"/>
    <col min="322" max="322" width="9.33203125" style="18" customWidth="1"/>
    <col min="323" max="323" width="5.6640625" style="18" bestFit="1" customWidth="1"/>
    <col min="324" max="324" width="9.33203125" style="18" customWidth="1"/>
    <col min="325" max="325" width="5.33203125" style="18" bestFit="1" customWidth="1"/>
    <col min="326" max="326" width="9.33203125" style="18" customWidth="1"/>
    <col min="327" max="327" width="5.6640625" style="18" bestFit="1" customWidth="1"/>
    <col min="328" max="328" width="9.33203125" style="18" customWidth="1"/>
    <col min="329" max="329" width="5.6640625" style="18" bestFit="1" customWidth="1"/>
    <col min="330" max="330" width="9.33203125" style="18" customWidth="1"/>
    <col min="331" max="331" width="5.6640625" style="18" bestFit="1" customWidth="1"/>
    <col min="332" max="332" width="9.33203125" style="18" customWidth="1"/>
    <col min="333" max="333" width="6" style="18" bestFit="1" customWidth="1"/>
    <col min="334" max="334" width="9.33203125" style="18" customWidth="1"/>
    <col min="335" max="335" width="6" style="18" customWidth="1"/>
    <col min="336" max="336" width="9.33203125" style="18" customWidth="1"/>
    <col min="337" max="337" width="5.6640625" style="18" bestFit="1" customWidth="1"/>
    <col min="338" max="338" width="9.33203125" style="18" customWidth="1"/>
    <col min="339" max="339" width="6" style="18" bestFit="1" customWidth="1"/>
    <col min="340" max="340" width="9.33203125" style="18" customWidth="1"/>
    <col min="341" max="341" width="6" style="18" customWidth="1"/>
    <col min="342" max="342" width="9.33203125" style="18" customWidth="1"/>
    <col min="343" max="343" width="6.33203125" style="18" bestFit="1" customWidth="1"/>
    <col min="344" max="344" width="9.33203125" style="18" customWidth="1"/>
    <col min="345" max="345" width="6.33203125" style="18" bestFit="1" customWidth="1"/>
    <col min="346" max="346" width="9.33203125" style="18" customWidth="1"/>
    <col min="347" max="347" width="6.5546875" style="18" bestFit="1" customWidth="1"/>
    <col min="348" max="348" width="9.33203125" style="18" customWidth="1"/>
    <col min="349" max="349" width="7.33203125" style="18" customWidth="1"/>
    <col min="350" max="520" width="9.33203125" style="18"/>
    <col min="521" max="521" width="5.6640625" style="18" customWidth="1"/>
    <col min="522" max="522" width="17.33203125" style="18" customWidth="1"/>
    <col min="523" max="526" width="9.33203125" style="18" customWidth="1"/>
    <col min="527" max="527" width="6.6640625" style="18" customWidth="1"/>
    <col min="528" max="528" width="9.33203125" style="18" customWidth="1"/>
    <col min="529" max="529" width="5.33203125" style="18" bestFit="1" customWidth="1"/>
    <col min="530" max="530" width="9.33203125" style="18" customWidth="1"/>
    <col min="531" max="531" width="5.6640625" style="18" customWidth="1"/>
    <col min="532" max="532" width="9.33203125" style="18" customWidth="1"/>
    <col min="533" max="533" width="6.33203125" style="18" bestFit="1" customWidth="1"/>
    <col min="534" max="534" width="9.33203125" style="18" customWidth="1"/>
    <col min="535" max="535" width="6.33203125" style="18" customWidth="1"/>
    <col min="536" max="536" width="9.33203125" style="18" customWidth="1"/>
    <col min="537" max="537" width="6.33203125" style="18" customWidth="1"/>
    <col min="538" max="538" width="9.33203125" style="18" customWidth="1"/>
    <col min="539" max="539" width="5.5546875" style="18" bestFit="1" customWidth="1"/>
    <col min="540" max="540" width="9.33203125" style="18" customWidth="1"/>
    <col min="541" max="541" width="5.33203125" style="18" bestFit="1" customWidth="1"/>
    <col min="542" max="542" width="9.33203125" style="18" customWidth="1"/>
    <col min="543" max="543" width="5.33203125" style="18" bestFit="1" customWidth="1"/>
    <col min="544" max="544" width="9.33203125" style="18" customWidth="1"/>
    <col min="545" max="545" width="5.6640625" style="18" bestFit="1" customWidth="1"/>
    <col min="546" max="546" width="9.33203125" style="18" customWidth="1"/>
    <col min="547" max="547" width="6.5546875" style="18" bestFit="1" customWidth="1"/>
    <col min="548" max="548" width="9.33203125" style="18" customWidth="1"/>
    <col min="549" max="549" width="5.33203125" style="18" bestFit="1" customWidth="1"/>
    <col min="550" max="550" width="9.33203125" style="18" customWidth="1"/>
    <col min="551" max="551" width="5.33203125" style="18" bestFit="1" customWidth="1"/>
    <col min="552" max="552" width="9.33203125" style="18" customWidth="1"/>
    <col min="553" max="553" width="5.33203125" style="18" bestFit="1" customWidth="1"/>
    <col min="554" max="554" width="9.33203125" style="18" customWidth="1"/>
    <col min="555" max="555" width="6.33203125" style="18" bestFit="1" customWidth="1"/>
    <col min="556" max="556" width="9.33203125" style="18" customWidth="1"/>
    <col min="557" max="557" width="5.33203125" style="18" bestFit="1" customWidth="1"/>
    <col min="558" max="558" width="9.33203125" style="18" customWidth="1"/>
    <col min="559" max="559" width="5.6640625" style="18" bestFit="1" customWidth="1"/>
    <col min="560" max="560" width="9.33203125" style="18" customWidth="1"/>
    <col min="561" max="561" width="6.5546875" style="18" bestFit="1" customWidth="1"/>
    <col min="562" max="562" width="9.33203125" style="18" customWidth="1"/>
    <col min="563" max="563" width="6.33203125" style="18" bestFit="1" customWidth="1"/>
    <col min="564" max="564" width="9.33203125" style="18" customWidth="1"/>
    <col min="565" max="565" width="5.33203125" style="18" bestFit="1" customWidth="1"/>
    <col min="566" max="566" width="9.33203125" style="18" customWidth="1"/>
    <col min="567" max="567" width="6.33203125" style="18" bestFit="1" customWidth="1"/>
    <col min="568" max="568" width="9.33203125" style="18" customWidth="1"/>
    <col min="569" max="569" width="6.33203125" style="18" bestFit="1" customWidth="1"/>
    <col min="570" max="570" width="9.33203125" style="18" customWidth="1"/>
    <col min="571" max="571" width="6.33203125" style="18" bestFit="1" customWidth="1"/>
    <col min="572" max="572" width="9.33203125" style="18" customWidth="1"/>
    <col min="573" max="573" width="6.33203125" style="18" bestFit="1" customWidth="1"/>
    <col min="574" max="574" width="9.33203125" style="18" customWidth="1"/>
    <col min="575" max="575" width="6.33203125" style="18" bestFit="1" customWidth="1"/>
    <col min="576" max="576" width="9.33203125" style="18" customWidth="1"/>
    <col min="577" max="577" width="6.33203125" style="18" bestFit="1" customWidth="1"/>
    <col min="578" max="578" width="9.33203125" style="18" customWidth="1"/>
    <col min="579" max="579" width="5.6640625" style="18" bestFit="1" customWidth="1"/>
    <col min="580" max="580" width="9.33203125" style="18" customWidth="1"/>
    <col min="581" max="581" width="5.33203125" style="18" bestFit="1" customWidth="1"/>
    <col min="582" max="582" width="9.33203125" style="18" customWidth="1"/>
    <col min="583" max="583" width="5.6640625" style="18" bestFit="1" customWidth="1"/>
    <col min="584" max="584" width="9.33203125" style="18" customWidth="1"/>
    <col min="585" max="585" width="5.6640625" style="18" bestFit="1" customWidth="1"/>
    <col min="586" max="586" width="9.33203125" style="18" customWidth="1"/>
    <col min="587" max="587" width="5.6640625" style="18" bestFit="1" customWidth="1"/>
    <col min="588" max="588" width="9.33203125" style="18" customWidth="1"/>
    <col min="589" max="589" width="6" style="18" bestFit="1" customWidth="1"/>
    <col min="590" max="590" width="9.33203125" style="18" customWidth="1"/>
    <col min="591" max="591" width="6" style="18" customWidth="1"/>
    <col min="592" max="592" width="9.33203125" style="18" customWidth="1"/>
    <col min="593" max="593" width="5.6640625" style="18" bestFit="1" customWidth="1"/>
    <col min="594" max="594" width="9.33203125" style="18" customWidth="1"/>
    <col min="595" max="595" width="6" style="18" bestFit="1" customWidth="1"/>
    <col min="596" max="596" width="9.33203125" style="18" customWidth="1"/>
    <col min="597" max="597" width="6" style="18" customWidth="1"/>
    <col min="598" max="598" width="9.33203125" style="18" customWidth="1"/>
    <col min="599" max="599" width="6.33203125" style="18" bestFit="1" customWidth="1"/>
    <col min="600" max="600" width="9.33203125" style="18" customWidth="1"/>
    <col min="601" max="601" width="6.33203125" style="18" bestFit="1" customWidth="1"/>
    <col min="602" max="602" width="9.33203125" style="18" customWidth="1"/>
    <col min="603" max="603" width="6.5546875" style="18" bestFit="1" customWidth="1"/>
    <col min="604" max="604" width="9.33203125" style="18" customWidth="1"/>
    <col min="605" max="605" width="7.33203125" style="18" customWidth="1"/>
    <col min="606" max="776" width="9.33203125" style="18"/>
    <col min="777" max="777" width="5.6640625" style="18" customWidth="1"/>
    <col min="778" max="778" width="17.33203125" style="18" customWidth="1"/>
    <col min="779" max="782" width="9.33203125" style="18" customWidth="1"/>
    <col min="783" max="783" width="6.6640625" style="18" customWidth="1"/>
    <col min="784" max="784" width="9.33203125" style="18" customWidth="1"/>
    <col min="785" max="785" width="5.33203125" style="18" bestFit="1" customWidth="1"/>
    <col min="786" max="786" width="9.33203125" style="18" customWidth="1"/>
    <col min="787" max="787" width="5.6640625" style="18" customWidth="1"/>
    <col min="788" max="788" width="9.33203125" style="18" customWidth="1"/>
    <col min="789" max="789" width="6.33203125" style="18" bestFit="1" customWidth="1"/>
    <col min="790" max="790" width="9.33203125" style="18" customWidth="1"/>
    <col min="791" max="791" width="6.33203125" style="18" customWidth="1"/>
    <col min="792" max="792" width="9.33203125" style="18" customWidth="1"/>
    <col min="793" max="793" width="6.33203125" style="18" customWidth="1"/>
    <col min="794" max="794" width="9.33203125" style="18" customWidth="1"/>
    <col min="795" max="795" width="5.5546875" style="18" bestFit="1" customWidth="1"/>
    <col min="796" max="796" width="9.33203125" style="18" customWidth="1"/>
    <col min="797" max="797" width="5.33203125" style="18" bestFit="1" customWidth="1"/>
    <col min="798" max="798" width="9.33203125" style="18" customWidth="1"/>
    <col min="799" max="799" width="5.33203125" style="18" bestFit="1" customWidth="1"/>
    <col min="800" max="800" width="9.33203125" style="18" customWidth="1"/>
    <col min="801" max="801" width="5.6640625" style="18" bestFit="1" customWidth="1"/>
    <col min="802" max="802" width="9.33203125" style="18" customWidth="1"/>
    <col min="803" max="803" width="6.5546875" style="18" bestFit="1" customWidth="1"/>
    <col min="804" max="804" width="9.33203125" style="18" customWidth="1"/>
    <col min="805" max="805" width="5.33203125" style="18" bestFit="1" customWidth="1"/>
    <col min="806" max="806" width="9.33203125" style="18" customWidth="1"/>
    <col min="807" max="807" width="5.33203125" style="18" bestFit="1" customWidth="1"/>
    <col min="808" max="808" width="9.33203125" style="18" customWidth="1"/>
    <col min="809" max="809" width="5.33203125" style="18" bestFit="1" customWidth="1"/>
    <col min="810" max="810" width="9.33203125" style="18" customWidth="1"/>
    <col min="811" max="811" width="6.33203125" style="18" bestFit="1" customWidth="1"/>
    <col min="812" max="812" width="9.33203125" style="18" customWidth="1"/>
    <col min="813" max="813" width="5.33203125" style="18" bestFit="1" customWidth="1"/>
    <col min="814" max="814" width="9.33203125" style="18" customWidth="1"/>
    <col min="815" max="815" width="5.6640625" style="18" bestFit="1" customWidth="1"/>
    <col min="816" max="816" width="9.33203125" style="18" customWidth="1"/>
    <col min="817" max="817" width="6.5546875" style="18" bestFit="1" customWidth="1"/>
    <col min="818" max="818" width="9.33203125" style="18" customWidth="1"/>
    <col min="819" max="819" width="6.33203125" style="18" bestFit="1" customWidth="1"/>
    <col min="820" max="820" width="9.33203125" style="18" customWidth="1"/>
    <col min="821" max="821" width="5.33203125" style="18" bestFit="1" customWidth="1"/>
    <col min="822" max="822" width="9.33203125" style="18" customWidth="1"/>
    <col min="823" max="823" width="6.33203125" style="18" bestFit="1" customWidth="1"/>
    <col min="824" max="824" width="9.33203125" style="18" customWidth="1"/>
    <col min="825" max="825" width="6.33203125" style="18" bestFit="1" customWidth="1"/>
    <col min="826" max="826" width="9.33203125" style="18" customWidth="1"/>
    <col min="827" max="827" width="6.33203125" style="18" bestFit="1" customWidth="1"/>
    <col min="828" max="828" width="9.33203125" style="18" customWidth="1"/>
    <col min="829" max="829" width="6.33203125" style="18" bestFit="1" customWidth="1"/>
    <col min="830" max="830" width="9.33203125" style="18" customWidth="1"/>
    <col min="831" max="831" width="6.33203125" style="18" bestFit="1" customWidth="1"/>
    <col min="832" max="832" width="9.33203125" style="18" customWidth="1"/>
    <col min="833" max="833" width="6.33203125" style="18" bestFit="1" customWidth="1"/>
    <col min="834" max="834" width="9.33203125" style="18" customWidth="1"/>
    <col min="835" max="835" width="5.6640625" style="18" bestFit="1" customWidth="1"/>
    <col min="836" max="836" width="9.33203125" style="18" customWidth="1"/>
    <col min="837" max="837" width="5.33203125" style="18" bestFit="1" customWidth="1"/>
    <col min="838" max="838" width="9.33203125" style="18" customWidth="1"/>
    <col min="839" max="839" width="5.6640625" style="18" bestFit="1" customWidth="1"/>
    <col min="840" max="840" width="9.33203125" style="18" customWidth="1"/>
    <col min="841" max="841" width="5.6640625" style="18" bestFit="1" customWidth="1"/>
    <col min="842" max="842" width="9.33203125" style="18" customWidth="1"/>
    <col min="843" max="843" width="5.6640625" style="18" bestFit="1" customWidth="1"/>
    <col min="844" max="844" width="9.33203125" style="18" customWidth="1"/>
    <col min="845" max="845" width="6" style="18" bestFit="1" customWidth="1"/>
    <col min="846" max="846" width="9.33203125" style="18" customWidth="1"/>
    <col min="847" max="847" width="6" style="18" customWidth="1"/>
    <col min="848" max="848" width="9.33203125" style="18" customWidth="1"/>
    <col min="849" max="849" width="5.6640625" style="18" bestFit="1" customWidth="1"/>
    <col min="850" max="850" width="9.33203125" style="18" customWidth="1"/>
    <col min="851" max="851" width="6" style="18" bestFit="1" customWidth="1"/>
    <col min="852" max="852" width="9.33203125" style="18" customWidth="1"/>
    <col min="853" max="853" width="6" style="18" customWidth="1"/>
    <col min="854" max="854" width="9.33203125" style="18" customWidth="1"/>
    <col min="855" max="855" width="6.33203125" style="18" bestFit="1" customWidth="1"/>
    <col min="856" max="856" width="9.33203125" style="18" customWidth="1"/>
    <col min="857" max="857" width="6.33203125" style="18" bestFit="1" customWidth="1"/>
    <col min="858" max="858" width="9.33203125" style="18" customWidth="1"/>
    <col min="859" max="859" width="6.5546875" style="18" bestFit="1" customWidth="1"/>
    <col min="860" max="860" width="9.33203125" style="18" customWidth="1"/>
    <col min="861" max="861" width="7.33203125" style="18" customWidth="1"/>
    <col min="862" max="1032" width="9.33203125" style="18"/>
    <col min="1033" max="1033" width="5.6640625" style="18" customWidth="1"/>
    <col min="1034" max="1034" width="17.33203125" style="18" customWidth="1"/>
    <col min="1035" max="1038" width="9.33203125" style="18" customWidth="1"/>
    <col min="1039" max="1039" width="6.6640625" style="18" customWidth="1"/>
    <col min="1040" max="1040" width="9.33203125" style="18" customWidth="1"/>
    <col min="1041" max="1041" width="5.33203125" style="18" bestFit="1" customWidth="1"/>
    <col min="1042" max="1042" width="9.33203125" style="18" customWidth="1"/>
    <col min="1043" max="1043" width="5.6640625" style="18" customWidth="1"/>
    <col min="1044" max="1044" width="9.33203125" style="18" customWidth="1"/>
    <col min="1045" max="1045" width="6.33203125" style="18" bestFit="1" customWidth="1"/>
    <col min="1046" max="1046" width="9.33203125" style="18" customWidth="1"/>
    <col min="1047" max="1047" width="6.33203125" style="18" customWidth="1"/>
    <col min="1048" max="1048" width="9.33203125" style="18" customWidth="1"/>
    <col min="1049" max="1049" width="6.33203125" style="18" customWidth="1"/>
    <col min="1050" max="1050" width="9.33203125" style="18" customWidth="1"/>
    <col min="1051" max="1051" width="5.5546875" style="18" bestFit="1" customWidth="1"/>
    <col min="1052" max="1052" width="9.33203125" style="18" customWidth="1"/>
    <col min="1053" max="1053" width="5.33203125" style="18" bestFit="1" customWidth="1"/>
    <col min="1054" max="1054" width="9.33203125" style="18" customWidth="1"/>
    <col min="1055" max="1055" width="5.33203125" style="18" bestFit="1" customWidth="1"/>
    <col min="1056" max="1056" width="9.33203125" style="18" customWidth="1"/>
    <col min="1057" max="1057" width="5.6640625" style="18" bestFit="1" customWidth="1"/>
    <col min="1058" max="1058" width="9.33203125" style="18" customWidth="1"/>
    <col min="1059" max="1059" width="6.5546875" style="18" bestFit="1" customWidth="1"/>
    <col min="1060" max="1060" width="9.33203125" style="18" customWidth="1"/>
    <col min="1061" max="1061" width="5.33203125" style="18" bestFit="1" customWidth="1"/>
    <col min="1062" max="1062" width="9.33203125" style="18" customWidth="1"/>
    <col min="1063" max="1063" width="5.33203125" style="18" bestFit="1" customWidth="1"/>
    <col min="1064" max="1064" width="9.33203125" style="18" customWidth="1"/>
    <col min="1065" max="1065" width="5.33203125" style="18" bestFit="1" customWidth="1"/>
    <col min="1066" max="1066" width="9.33203125" style="18" customWidth="1"/>
    <col min="1067" max="1067" width="6.33203125" style="18" bestFit="1" customWidth="1"/>
    <col min="1068" max="1068" width="9.33203125" style="18" customWidth="1"/>
    <col min="1069" max="1069" width="5.33203125" style="18" bestFit="1" customWidth="1"/>
    <col min="1070" max="1070" width="9.33203125" style="18" customWidth="1"/>
    <col min="1071" max="1071" width="5.6640625" style="18" bestFit="1" customWidth="1"/>
    <col min="1072" max="1072" width="9.33203125" style="18" customWidth="1"/>
    <col min="1073" max="1073" width="6.5546875" style="18" bestFit="1" customWidth="1"/>
    <col min="1074" max="1074" width="9.33203125" style="18" customWidth="1"/>
    <col min="1075" max="1075" width="6.33203125" style="18" bestFit="1" customWidth="1"/>
    <col min="1076" max="1076" width="9.33203125" style="18" customWidth="1"/>
    <col min="1077" max="1077" width="5.33203125" style="18" bestFit="1" customWidth="1"/>
    <col min="1078" max="1078" width="9.33203125" style="18" customWidth="1"/>
    <col min="1079" max="1079" width="6.33203125" style="18" bestFit="1" customWidth="1"/>
    <col min="1080" max="1080" width="9.33203125" style="18" customWidth="1"/>
    <col min="1081" max="1081" width="6.33203125" style="18" bestFit="1" customWidth="1"/>
    <col min="1082" max="1082" width="9.33203125" style="18" customWidth="1"/>
    <col min="1083" max="1083" width="6.33203125" style="18" bestFit="1" customWidth="1"/>
    <col min="1084" max="1084" width="9.33203125" style="18" customWidth="1"/>
    <col min="1085" max="1085" width="6.33203125" style="18" bestFit="1" customWidth="1"/>
    <col min="1086" max="1086" width="9.33203125" style="18" customWidth="1"/>
    <col min="1087" max="1087" width="6.33203125" style="18" bestFit="1" customWidth="1"/>
    <col min="1088" max="1088" width="9.33203125" style="18" customWidth="1"/>
    <col min="1089" max="1089" width="6.33203125" style="18" bestFit="1" customWidth="1"/>
    <col min="1090" max="1090" width="9.33203125" style="18" customWidth="1"/>
    <col min="1091" max="1091" width="5.6640625" style="18" bestFit="1" customWidth="1"/>
    <col min="1092" max="1092" width="9.33203125" style="18" customWidth="1"/>
    <col min="1093" max="1093" width="5.33203125" style="18" bestFit="1" customWidth="1"/>
    <col min="1094" max="1094" width="9.33203125" style="18" customWidth="1"/>
    <col min="1095" max="1095" width="5.6640625" style="18" bestFit="1" customWidth="1"/>
    <col min="1096" max="1096" width="9.33203125" style="18" customWidth="1"/>
    <col min="1097" max="1097" width="5.6640625" style="18" bestFit="1" customWidth="1"/>
    <col min="1098" max="1098" width="9.33203125" style="18" customWidth="1"/>
    <col min="1099" max="1099" width="5.6640625" style="18" bestFit="1" customWidth="1"/>
    <col min="1100" max="1100" width="9.33203125" style="18" customWidth="1"/>
    <col min="1101" max="1101" width="6" style="18" bestFit="1" customWidth="1"/>
    <col min="1102" max="1102" width="9.33203125" style="18" customWidth="1"/>
    <col min="1103" max="1103" width="6" style="18" customWidth="1"/>
    <col min="1104" max="1104" width="9.33203125" style="18" customWidth="1"/>
    <col min="1105" max="1105" width="5.6640625" style="18" bestFit="1" customWidth="1"/>
    <col min="1106" max="1106" width="9.33203125" style="18" customWidth="1"/>
    <col min="1107" max="1107" width="6" style="18" bestFit="1" customWidth="1"/>
    <col min="1108" max="1108" width="9.33203125" style="18" customWidth="1"/>
    <col min="1109" max="1109" width="6" style="18" customWidth="1"/>
    <col min="1110" max="1110" width="9.33203125" style="18" customWidth="1"/>
    <col min="1111" max="1111" width="6.33203125" style="18" bestFit="1" customWidth="1"/>
    <col min="1112" max="1112" width="9.33203125" style="18" customWidth="1"/>
    <col min="1113" max="1113" width="6.33203125" style="18" bestFit="1" customWidth="1"/>
    <col min="1114" max="1114" width="9.33203125" style="18" customWidth="1"/>
    <col min="1115" max="1115" width="6.5546875" style="18" bestFit="1" customWidth="1"/>
    <col min="1116" max="1116" width="9.33203125" style="18" customWidth="1"/>
    <col min="1117" max="1117" width="7.33203125" style="18" customWidth="1"/>
    <col min="1118" max="1288" width="9.33203125" style="18"/>
    <col min="1289" max="1289" width="5.6640625" style="18" customWidth="1"/>
    <col min="1290" max="1290" width="17.33203125" style="18" customWidth="1"/>
    <col min="1291" max="1294" width="9.33203125" style="18" customWidth="1"/>
    <col min="1295" max="1295" width="6.6640625" style="18" customWidth="1"/>
    <col min="1296" max="1296" width="9.33203125" style="18" customWidth="1"/>
    <col min="1297" max="1297" width="5.33203125" style="18" bestFit="1" customWidth="1"/>
    <col min="1298" max="1298" width="9.33203125" style="18" customWidth="1"/>
    <col min="1299" max="1299" width="5.6640625" style="18" customWidth="1"/>
    <col min="1300" max="1300" width="9.33203125" style="18" customWidth="1"/>
    <col min="1301" max="1301" width="6.33203125" style="18" bestFit="1" customWidth="1"/>
    <col min="1302" max="1302" width="9.33203125" style="18" customWidth="1"/>
    <col min="1303" max="1303" width="6.33203125" style="18" customWidth="1"/>
    <col min="1304" max="1304" width="9.33203125" style="18" customWidth="1"/>
    <col min="1305" max="1305" width="6.33203125" style="18" customWidth="1"/>
    <col min="1306" max="1306" width="9.33203125" style="18" customWidth="1"/>
    <col min="1307" max="1307" width="5.5546875" style="18" bestFit="1" customWidth="1"/>
    <col min="1308" max="1308" width="9.33203125" style="18" customWidth="1"/>
    <col min="1309" max="1309" width="5.33203125" style="18" bestFit="1" customWidth="1"/>
    <col min="1310" max="1310" width="9.33203125" style="18" customWidth="1"/>
    <col min="1311" max="1311" width="5.33203125" style="18" bestFit="1" customWidth="1"/>
    <col min="1312" max="1312" width="9.33203125" style="18" customWidth="1"/>
    <col min="1313" max="1313" width="5.6640625" style="18" bestFit="1" customWidth="1"/>
    <col min="1314" max="1314" width="9.33203125" style="18" customWidth="1"/>
    <col min="1315" max="1315" width="6.5546875" style="18" bestFit="1" customWidth="1"/>
    <col min="1316" max="1316" width="9.33203125" style="18" customWidth="1"/>
    <col min="1317" max="1317" width="5.33203125" style="18" bestFit="1" customWidth="1"/>
    <col min="1318" max="1318" width="9.33203125" style="18" customWidth="1"/>
    <col min="1319" max="1319" width="5.33203125" style="18" bestFit="1" customWidth="1"/>
    <col min="1320" max="1320" width="9.33203125" style="18" customWidth="1"/>
    <col min="1321" max="1321" width="5.33203125" style="18" bestFit="1" customWidth="1"/>
    <col min="1322" max="1322" width="9.33203125" style="18" customWidth="1"/>
    <col min="1323" max="1323" width="6.33203125" style="18" bestFit="1" customWidth="1"/>
    <col min="1324" max="1324" width="9.33203125" style="18" customWidth="1"/>
    <col min="1325" max="1325" width="5.33203125" style="18" bestFit="1" customWidth="1"/>
    <col min="1326" max="1326" width="9.33203125" style="18" customWidth="1"/>
    <col min="1327" max="1327" width="5.6640625" style="18" bestFit="1" customWidth="1"/>
    <col min="1328" max="1328" width="9.33203125" style="18" customWidth="1"/>
    <col min="1329" max="1329" width="6.5546875" style="18" bestFit="1" customWidth="1"/>
    <col min="1330" max="1330" width="9.33203125" style="18" customWidth="1"/>
    <col min="1331" max="1331" width="6.33203125" style="18" bestFit="1" customWidth="1"/>
    <col min="1332" max="1332" width="9.33203125" style="18" customWidth="1"/>
    <col min="1333" max="1333" width="5.33203125" style="18" bestFit="1" customWidth="1"/>
    <col min="1334" max="1334" width="9.33203125" style="18" customWidth="1"/>
    <col min="1335" max="1335" width="6.33203125" style="18" bestFit="1" customWidth="1"/>
    <col min="1336" max="1336" width="9.33203125" style="18" customWidth="1"/>
    <col min="1337" max="1337" width="6.33203125" style="18" bestFit="1" customWidth="1"/>
    <col min="1338" max="1338" width="9.33203125" style="18" customWidth="1"/>
    <col min="1339" max="1339" width="6.33203125" style="18" bestFit="1" customWidth="1"/>
    <col min="1340" max="1340" width="9.33203125" style="18" customWidth="1"/>
    <col min="1341" max="1341" width="6.33203125" style="18" bestFit="1" customWidth="1"/>
    <col min="1342" max="1342" width="9.33203125" style="18" customWidth="1"/>
    <col min="1343" max="1343" width="6.33203125" style="18" bestFit="1" customWidth="1"/>
    <col min="1344" max="1344" width="9.33203125" style="18" customWidth="1"/>
    <col min="1345" max="1345" width="6.33203125" style="18" bestFit="1" customWidth="1"/>
    <col min="1346" max="1346" width="9.33203125" style="18" customWidth="1"/>
    <col min="1347" max="1347" width="5.6640625" style="18" bestFit="1" customWidth="1"/>
    <col min="1348" max="1348" width="9.33203125" style="18" customWidth="1"/>
    <col min="1349" max="1349" width="5.33203125" style="18" bestFit="1" customWidth="1"/>
    <col min="1350" max="1350" width="9.33203125" style="18" customWidth="1"/>
    <col min="1351" max="1351" width="5.6640625" style="18" bestFit="1" customWidth="1"/>
    <col min="1352" max="1352" width="9.33203125" style="18" customWidth="1"/>
    <col min="1353" max="1353" width="5.6640625" style="18" bestFit="1" customWidth="1"/>
    <col min="1354" max="1354" width="9.33203125" style="18" customWidth="1"/>
    <col min="1355" max="1355" width="5.6640625" style="18" bestFit="1" customWidth="1"/>
    <col min="1356" max="1356" width="9.33203125" style="18" customWidth="1"/>
    <col min="1357" max="1357" width="6" style="18" bestFit="1" customWidth="1"/>
    <col min="1358" max="1358" width="9.33203125" style="18" customWidth="1"/>
    <col min="1359" max="1359" width="6" style="18" customWidth="1"/>
    <col min="1360" max="1360" width="9.33203125" style="18" customWidth="1"/>
    <col min="1361" max="1361" width="5.6640625" style="18" bestFit="1" customWidth="1"/>
    <col min="1362" max="1362" width="9.33203125" style="18" customWidth="1"/>
    <col min="1363" max="1363" width="6" style="18" bestFit="1" customWidth="1"/>
    <col min="1364" max="1364" width="9.33203125" style="18" customWidth="1"/>
    <col min="1365" max="1365" width="6" style="18" customWidth="1"/>
    <col min="1366" max="1366" width="9.33203125" style="18" customWidth="1"/>
    <col min="1367" max="1367" width="6.33203125" style="18" bestFit="1" customWidth="1"/>
    <col min="1368" max="1368" width="9.33203125" style="18" customWidth="1"/>
    <col min="1369" max="1369" width="6.33203125" style="18" bestFit="1" customWidth="1"/>
    <col min="1370" max="1370" width="9.33203125" style="18" customWidth="1"/>
    <col min="1371" max="1371" width="6.5546875" style="18" bestFit="1" customWidth="1"/>
    <col min="1372" max="1372" width="9.33203125" style="18" customWidth="1"/>
    <col min="1373" max="1373" width="7.33203125" style="18" customWidth="1"/>
    <col min="1374" max="1544" width="9.33203125" style="18"/>
    <col min="1545" max="1545" width="5.6640625" style="18" customWidth="1"/>
    <col min="1546" max="1546" width="17.33203125" style="18" customWidth="1"/>
    <col min="1547" max="1550" width="9.33203125" style="18" customWidth="1"/>
    <col min="1551" max="1551" width="6.6640625" style="18" customWidth="1"/>
    <col min="1552" max="1552" width="9.33203125" style="18" customWidth="1"/>
    <col min="1553" max="1553" width="5.33203125" style="18" bestFit="1" customWidth="1"/>
    <col min="1554" max="1554" width="9.33203125" style="18" customWidth="1"/>
    <col min="1555" max="1555" width="5.6640625" style="18" customWidth="1"/>
    <col min="1556" max="1556" width="9.33203125" style="18" customWidth="1"/>
    <col min="1557" max="1557" width="6.33203125" style="18" bestFit="1" customWidth="1"/>
    <col min="1558" max="1558" width="9.33203125" style="18" customWidth="1"/>
    <col min="1559" max="1559" width="6.33203125" style="18" customWidth="1"/>
    <col min="1560" max="1560" width="9.33203125" style="18" customWidth="1"/>
    <col min="1561" max="1561" width="6.33203125" style="18" customWidth="1"/>
    <col min="1562" max="1562" width="9.33203125" style="18" customWidth="1"/>
    <col min="1563" max="1563" width="5.5546875" style="18" bestFit="1" customWidth="1"/>
    <col min="1564" max="1564" width="9.33203125" style="18" customWidth="1"/>
    <col min="1565" max="1565" width="5.33203125" style="18" bestFit="1" customWidth="1"/>
    <col min="1566" max="1566" width="9.33203125" style="18" customWidth="1"/>
    <col min="1567" max="1567" width="5.33203125" style="18" bestFit="1" customWidth="1"/>
    <col min="1568" max="1568" width="9.33203125" style="18" customWidth="1"/>
    <col min="1569" max="1569" width="5.6640625" style="18" bestFit="1" customWidth="1"/>
    <col min="1570" max="1570" width="9.33203125" style="18" customWidth="1"/>
    <col min="1571" max="1571" width="6.5546875" style="18" bestFit="1" customWidth="1"/>
    <col min="1572" max="1572" width="9.33203125" style="18" customWidth="1"/>
    <col min="1573" max="1573" width="5.33203125" style="18" bestFit="1" customWidth="1"/>
    <col min="1574" max="1574" width="9.33203125" style="18" customWidth="1"/>
    <col min="1575" max="1575" width="5.33203125" style="18" bestFit="1" customWidth="1"/>
    <col min="1576" max="1576" width="9.33203125" style="18" customWidth="1"/>
    <col min="1577" max="1577" width="5.33203125" style="18" bestFit="1" customWidth="1"/>
    <col min="1578" max="1578" width="9.33203125" style="18" customWidth="1"/>
    <col min="1579" max="1579" width="6.33203125" style="18" bestFit="1" customWidth="1"/>
    <col min="1580" max="1580" width="9.33203125" style="18" customWidth="1"/>
    <col min="1581" max="1581" width="5.33203125" style="18" bestFit="1" customWidth="1"/>
    <col min="1582" max="1582" width="9.33203125" style="18" customWidth="1"/>
    <col min="1583" max="1583" width="5.6640625" style="18" bestFit="1" customWidth="1"/>
    <col min="1584" max="1584" width="9.33203125" style="18" customWidth="1"/>
    <col min="1585" max="1585" width="6.5546875" style="18" bestFit="1" customWidth="1"/>
    <col min="1586" max="1586" width="9.33203125" style="18" customWidth="1"/>
    <col min="1587" max="1587" width="6.33203125" style="18" bestFit="1" customWidth="1"/>
    <col min="1588" max="1588" width="9.33203125" style="18" customWidth="1"/>
    <col min="1589" max="1589" width="5.33203125" style="18" bestFit="1" customWidth="1"/>
    <col min="1590" max="1590" width="9.33203125" style="18" customWidth="1"/>
    <col min="1591" max="1591" width="6.33203125" style="18" bestFit="1" customWidth="1"/>
    <col min="1592" max="1592" width="9.33203125" style="18" customWidth="1"/>
    <col min="1593" max="1593" width="6.33203125" style="18" bestFit="1" customWidth="1"/>
    <col min="1594" max="1594" width="9.33203125" style="18" customWidth="1"/>
    <col min="1595" max="1595" width="6.33203125" style="18" bestFit="1" customWidth="1"/>
    <col min="1596" max="1596" width="9.33203125" style="18" customWidth="1"/>
    <col min="1597" max="1597" width="6.33203125" style="18" bestFit="1" customWidth="1"/>
    <col min="1598" max="1598" width="9.33203125" style="18" customWidth="1"/>
    <col min="1599" max="1599" width="6.33203125" style="18" bestFit="1" customWidth="1"/>
    <col min="1600" max="1600" width="9.33203125" style="18" customWidth="1"/>
    <col min="1601" max="1601" width="6.33203125" style="18" bestFit="1" customWidth="1"/>
    <col min="1602" max="1602" width="9.33203125" style="18" customWidth="1"/>
    <col min="1603" max="1603" width="5.6640625" style="18" bestFit="1" customWidth="1"/>
    <col min="1604" max="1604" width="9.33203125" style="18" customWidth="1"/>
    <col min="1605" max="1605" width="5.33203125" style="18" bestFit="1" customWidth="1"/>
    <col min="1606" max="1606" width="9.33203125" style="18" customWidth="1"/>
    <col min="1607" max="1607" width="5.6640625" style="18" bestFit="1" customWidth="1"/>
    <col min="1608" max="1608" width="9.33203125" style="18" customWidth="1"/>
    <col min="1609" max="1609" width="5.6640625" style="18" bestFit="1" customWidth="1"/>
    <col min="1610" max="1610" width="9.33203125" style="18" customWidth="1"/>
    <col min="1611" max="1611" width="5.6640625" style="18" bestFit="1" customWidth="1"/>
    <col min="1612" max="1612" width="9.33203125" style="18" customWidth="1"/>
    <col min="1613" max="1613" width="6" style="18" bestFit="1" customWidth="1"/>
    <col min="1614" max="1614" width="9.33203125" style="18" customWidth="1"/>
    <col min="1615" max="1615" width="6" style="18" customWidth="1"/>
    <col min="1616" max="1616" width="9.33203125" style="18" customWidth="1"/>
    <col min="1617" max="1617" width="5.6640625" style="18" bestFit="1" customWidth="1"/>
    <col min="1618" max="1618" width="9.33203125" style="18" customWidth="1"/>
    <col min="1619" max="1619" width="6" style="18" bestFit="1" customWidth="1"/>
    <col min="1620" max="1620" width="9.33203125" style="18" customWidth="1"/>
    <col min="1621" max="1621" width="6" style="18" customWidth="1"/>
    <col min="1622" max="1622" width="9.33203125" style="18" customWidth="1"/>
    <col min="1623" max="1623" width="6.33203125" style="18" bestFit="1" customWidth="1"/>
    <col min="1624" max="1624" width="9.33203125" style="18" customWidth="1"/>
    <col min="1625" max="1625" width="6.33203125" style="18" bestFit="1" customWidth="1"/>
    <col min="1626" max="1626" width="9.33203125" style="18" customWidth="1"/>
    <col min="1627" max="1627" width="6.5546875" style="18" bestFit="1" customWidth="1"/>
    <col min="1628" max="1628" width="9.33203125" style="18" customWidth="1"/>
    <col min="1629" max="1629" width="7.33203125" style="18" customWidth="1"/>
    <col min="1630" max="1800" width="9.33203125" style="18"/>
    <col min="1801" max="1801" width="5.6640625" style="18" customWidth="1"/>
    <col min="1802" max="1802" width="17.33203125" style="18" customWidth="1"/>
    <col min="1803" max="1806" width="9.33203125" style="18" customWidth="1"/>
    <col min="1807" max="1807" width="6.6640625" style="18" customWidth="1"/>
    <col min="1808" max="1808" width="9.33203125" style="18" customWidth="1"/>
    <col min="1809" max="1809" width="5.33203125" style="18" bestFit="1" customWidth="1"/>
    <col min="1810" max="1810" width="9.33203125" style="18" customWidth="1"/>
    <col min="1811" max="1811" width="5.6640625" style="18" customWidth="1"/>
    <col min="1812" max="1812" width="9.33203125" style="18" customWidth="1"/>
    <col min="1813" max="1813" width="6.33203125" style="18" bestFit="1" customWidth="1"/>
    <col min="1814" max="1814" width="9.33203125" style="18" customWidth="1"/>
    <col min="1815" max="1815" width="6.33203125" style="18" customWidth="1"/>
    <col min="1816" max="1816" width="9.33203125" style="18" customWidth="1"/>
    <col min="1817" max="1817" width="6.33203125" style="18" customWidth="1"/>
    <col min="1818" max="1818" width="9.33203125" style="18" customWidth="1"/>
    <col min="1819" max="1819" width="5.5546875" style="18" bestFit="1" customWidth="1"/>
    <col min="1820" max="1820" width="9.33203125" style="18" customWidth="1"/>
    <col min="1821" max="1821" width="5.33203125" style="18" bestFit="1" customWidth="1"/>
    <col min="1822" max="1822" width="9.33203125" style="18" customWidth="1"/>
    <col min="1823" max="1823" width="5.33203125" style="18" bestFit="1" customWidth="1"/>
    <col min="1824" max="1824" width="9.33203125" style="18" customWidth="1"/>
    <col min="1825" max="1825" width="5.6640625" style="18" bestFit="1" customWidth="1"/>
    <col min="1826" max="1826" width="9.33203125" style="18" customWidth="1"/>
    <col min="1827" max="1827" width="6.5546875" style="18" bestFit="1" customWidth="1"/>
    <col min="1828" max="1828" width="9.33203125" style="18" customWidth="1"/>
    <col min="1829" max="1829" width="5.33203125" style="18" bestFit="1" customWidth="1"/>
    <col min="1830" max="1830" width="9.33203125" style="18" customWidth="1"/>
    <col min="1831" max="1831" width="5.33203125" style="18" bestFit="1" customWidth="1"/>
    <col min="1832" max="1832" width="9.33203125" style="18" customWidth="1"/>
    <col min="1833" max="1833" width="5.33203125" style="18" bestFit="1" customWidth="1"/>
    <col min="1834" max="1834" width="9.33203125" style="18" customWidth="1"/>
    <col min="1835" max="1835" width="6.33203125" style="18" bestFit="1" customWidth="1"/>
    <col min="1836" max="1836" width="9.33203125" style="18" customWidth="1"/>
    <col min="1837" max="1837" width="5.33203125" style="18" bestFit="1" customWidth="1"/>
    <col min="1838" max="1838" width="9.33203125" style="18" customWidth="1"/>
    <col min="1839" max="1839" width="5.6640625" style="18" bestFit="1" customWidth="1"/>
    <col min="1840" max="1840" width="9.33203125" style="18" customWidth="1"/>
    <col min="1841" max="1841" width="6.5546875" style="18" bestFit="1" customWidth="1"/>
    <col min="1842" max="1842" width="9.33203125" style="18" customWidth="1"/>
    <col min="1843" max="1843" width="6.33203125" style="18" bestFit="1" customWidth="1"/>
    <col min="1844" max="1844" width="9.33203125" style="18" customWidth="1"/>
    <col min="1845" max="1845" width="5.33203125" style="18" bestFit="1" customWidth="1"/>
    <col min="1846" max="1846" width="9.33203125" style="18" customWidth="1"/>
    <col min="1847" max="1847" width="6.33203125" style="18" bestFit="1" customWidth="1"/>
    <col min="1848" max="1848" width="9.33203125" style="18" customWidth="1"/>
    <col min="1849" max="1849" width="6.33203125" style="18" bestFit="1" customWidth="1"/>
    <col min="1850" max="1850" width="9.33203125" style="18" customWidth="1"/>
    <col min="1851" max="1851" width="6.33203125" style="18" bestFit="1" customWidth="1"/>
    <col min="1852" max="1852" width="9.33203125" style="18" customWidth="1"/>
    <col min="1853" max="1853" width="6.33203125" style="18" bestFit="1" customWidth="1"/>
    <col min="1854" max="1854" width="9.33203125" style="18" customWidth="1"/>
    <col min="1855" max="1855" width="6.33203125" style="18" bestFit="1" customWidth="1"/>
    <col min="1856" max="1856" width="9.33203125" style="18" customWidth="1"/>
    <col min="1857" max="1857" width="6.33203125" style="18" bestFit="1" customWidth="1"/>
    <col min="1858" max="1858" width="9.33203125" style="18" customWidth="1"/>
    <col min="1859" max="1859" width="5.6640625" style="18" bestFit="1" customWidth="1"/>
    <col min="1860" max="1860" width="9.33203125" style="18" customWidth="1"/>
    <col min="1861" max="1861" width="5.33203125" style="18" bestFit="1" customWidth="1"/>
    <col min="1862" max="1862" width="9.33203125" style="18" customWidth="1"/>
    <col min="1863" max="1863" width="5.6640625" style="18" bestFit="1" customWidth="1"/>
    <col min="1864" max="1864" width="9.33203125" style="18" customWidth="1"/>
    <col min="1865" max="1865" width="5.6640625" style="18" bestFit="1" customWidth="1"/>
    <col min="1866" max="1866" width="9.33203125" style="18" customWidth="1"/>
    <col min="1867" max="1867" width="5.6640625" style="18" bestFit="1" customWidth="1"/>
    <col min="1868" max="1868" width="9.33203125" style="18" customWidth="1"/>
    <col min="1869" max="1869" width="6" style="18" bestFit="1" customWidth="1"/>
    <col min="1870" max="1870" width="9.33203125" style="18" customWidth="1"/>
    <col min="1871" max="1871" width="6" style="18" customWidth="1"/>
    <col min="1872" max="1872" width="9.33203125" style="18" customWidth="1"/>
    <col min="1873" max="1873" width="5.6640625" style="18" bestFit="1" customWidth="1"/>
    <col min="1874" max="1874" width="9.33203125" style="18" customWidth="1"/>
    <col min="1875" max="1875" width="6" style="18" bestFit="1" customWidth="1"/>
    <col min="1876" max="1876" width="9.33203125" style="18" customWidth="1"/>
    <col min="1877" max="1877" width="6" style="18" customWidth="1"/>
    <col min="1878" max="1878" width="9.33203125" style="18" customWidth="1"/>
    <col min="1879" max="1879" width="6.33203125" style="18" bestFit="1" customWidth="1"/>
    <col min="1880" max="1880" width="9.33203125" style="18" customWidth="1"/>
    <col min="1881" max="1881" width="6.33203125" style="18" bestFit="1" customWidth="1"/>
    <col min="1882" max="1882" width="9.33203125" style="18" customWidth="1"/>
    <col min="1883" max="1883" width="6.5546875" style="18" bestFit="1" customWidth="1"/>
    <col min="1884" max="1884" width="9.33203125" style="18" customWidth="1"/>
    <col min="1885" max="1885" width="7.33203125" style="18" customWidth="1"/>
    <col min="1886" max="2056" width="9.33203125" style="18"/>
    <col min="2057" max="2057" width="5.6640625" style="18" customWidth="1"/>
    <col min="2058" max="2058" width="17.33203125" style="18" customWidth="1"/>
    <col min="2059" max="2062" width="9.33203125" style="18" customWidth="1"/>
    <col min="2063" max="2063" width="6.6640625" style="18" customWidth="1"/>
    <col min="2064" max="2064" width="9.33203125" style="18" customWidth="1"/>
    <col min="2065" max="2065" width="5.33203125" style="18" bestFit="1" customWidth="1"/>
    <col min="2066" max="2066" width="9.33203125" style="18" customWidth="1"/>
    <col min="2067" max="2067" width="5.6640625" style="18" customWidth="1"/>
    <col min="2068" max="2068" width="9.33203125" style="18" customWidth="1"/>
    <col min="2069" max="2069" width="6.33203125" style="18" bestFit="1" customWidth="1"/>
    <col min="2070" max="2070" width="9.33203125" style="18" customWidth="1"/>
    <col min="2071" max="2071" width="6.33203125" style="18" customWidth="1"/>
    <col min="2072" max="2072" width="9.33203125" style="18" customWidth="1"/>
    <col min="2073" max="2073" width="6.33203125" style="18" customWidth="1"/>
    <col min="2074" max="2074" width="9.33203125" style="18" customWidth="1"/>
    <col min="2075" max="2075" width="5.5546875" style="18" bestFit="1" customWidth="1"/>
    <col min="2076" max="2076" width="9.33203125" style="18" customWidth="1"/>
    <col min="2077" max="2077" width="5.33203125" style="18" bestFit="1" customWidth="1"/>
    <col min="2078" max="2078" width="9.33203125" style="18" customWidth="1"/>
    <col min="2079" max="2079" width="5.33203125" style="18" bestFit="1" customWidth="1"/>
    <col min="2080" max="2080" width="9.33203125" style="18" customWidth="1"/>
    <col min="2081" max="2081" width="5.6640625" style="18" bestFit="1" customWidth="1"/>
    <col min="2082" max="2082" width="9.33203125" style="18" customWidth="1"/>
    <col min="2083" max="2083" width="6.5546875" style="18" bestFit="1" customWidth="1"/>
    <col min="2084" max="2084" width="9.33203125" style="18" customWidth="1"/>
    <col min="2085" max="2085" width="5.33203125" style="18" bestFit="1" customWidth="1"/>
    <col min="2086" max="2086" width="9.33203125" style="18" customWidth="1"/>
    <col min="2087" max="2087" width="5.33203125" style="18" bestFit="1" customWidth="1"/>
    <col min="2088" max="2088" width="9.33203125" style="18" customWidth="1"/>
    <col min="2089" max="2089" width="5.33203125" style="18" bestFit="1" customWidth="1"/>
    <col min="2090" max="2090" width="9.33203125" style="18" customWidth="1"/>
    <col min="2091" max="2091" width="6.33203125" style="18" bestFit="1" customWidth="1"/>
    <col min="2092" max="2092" width="9.33203125" style="18" customWidth="1"/>
    <col min="2093" max="2093" width="5.33203125" style="18" bestFit="1" customWidth="1"/>
    <col min="2094" max="2094" width="9.33203125" style="18" customWidth="1"/>
    <col min="2095" max="2095" width="5.6640625" style="18" bestFit="1" customWidth="1"/>
    <col min="2096" max="2096" width="9.33203125" style="18" customWidth="1"/>
    <col min="2097" max="2097" width="6.5546875" style="18" bestFit="1" customWidth="1"/>
    <col min="2098" max="2098" width="9.33203125" style="18" customWidth="1"/>
    <col min="2099" max="2099" width="6.33203125" style="18" bestFit="1" customWidth="1"/>
    <col min="2100" max="2100" width="9.33203125" style="18" customWidth="1"/>
    <col min="2101" max="2101" width="5.33203125" style="18" bestFit="1" customWidth="1"/>
    <col min="2102" max="2102" width="9.33203125" style="18" customWidth="1"/>
    <col min="2103" max="2103" width="6.33203125" style="18" bestFit="1" customWidth="1"/>
    <col min="2104" max="2104" width="9.33203125" style="18" customWidth="1"/>
    <col min="2105" max="2105" width="6.33203125" style="18" bestFit="1" customWidth="1"/>
    <col min="2106" max="2106" width="9.33203125" style="18" customWidth="1"/>
    <col min="2107" max="2107" width="6.33203125" style="18" bestFit="1" customWidth="1"/>
    <col min="2108" max="2108" width="9.33203125" style="18" customWidth="1"/>
    <col min="2109" max="2109" width="6.33203125" style="18" bestFit="1" customWidth="1"/>
    <col min="2110" max="2110" width="9.33203125" style="18" customWidth="1"/>
    <col min="2111" max="2111" width="6.33203125" style="18" bestFit="1" customWidth="1"/>
    <col min="2112" max="2112" width="9.33203125" style="18" customWidth="1"/>
    <col min="2113" max="2113" width="6.33203125" style="18" bestFit="1" customWidth="1"/>
    <col min="2114" max="2114" width="9.33203125" style="18" customWidth="1"/>
    <col min="2115" max="2115" width="5.6640625" style="18" bestFit="1" customWidth="1"/>
    <col min="2116" max="2116" width="9.33203125" style="18" customWidth="1"/>
    <col min="2117" max="2117" width="5.33203125" style="18" bestFit="1" customWidth="1"/>
    <col min="2118" max="2118" width="9.33203125" style="18" customWidth="1"/>
    <col min="2119" max="2119" width="5.6640625" style="18" bestFit="1" customWidth="1"/>
    <col min="2120" max="2120" width="9.33203125" style="18" customWidth="1"/>
    <col min="2121" max="2121" width="5.6640625" style="18" bestFit="1" customWidth="1"/>
    <col min="2122" max="2122" width="9.33203125" style="18" customWidth="1"/>
    <col min="2123" max="2123" width="5.6640625" style="18" bestFit="1" customWidth="1"/>
    <col min="2124" max="2124" width="9.33203125" style="18" customWidth="1"/>
    <col min="2125" max="2125" width="6" style="18" bestFit="1" customWidth="1"/>
    <col min="2126" max="2126" width="9.33203125" style="18" customWidth="1"/>
    <col min="2127" max="2127" width="6" style="18" customWidth="1"/>
    <col min="2128" max="2128" width="9.33203125" style="18" customWidth="1"/>
    <col min="2129" max="2129" width="5.6640625" style="18" bestFit="1" customWidth="1"/>
    <col min="2130" max="2130" width="9.33203125" style="18" customWidth="1"/>
    <col min="2131" max="2131" width="6" style="18" bestFit="1" customWidth="1"/>
    <col min="2132" max="2132" width="9.33203125" style="18" customWidth="1"/>
    <col min="2133" max="2133" width="6" style="18" customWidth="1"/>
    <col min="2134" max="2134" width="9.33203125" style="18" customWidth="1"/>
    <col min="2135" max="2135" width="6.33203125" style="18" bestFit="1" customWidth="1"/>
    <col min="2136" max="2136" width="9.33203125" style="18" customWidth="1"/>
    <col min="2137" max="2137" width="6.33203125" style="18" bestFit="1" customWidth="1"/>
    <col min="2138" max="2138" width="9.33203125" style="18" customWidth="1"/>
    <col min="2139" max="2139" width="6.5546875" style="18" bestFit="1" customWidth="1"/>
    <col min="2140" max="2140" width="9.33203125" style="18" customWidth="1"/>
    <col min="2141" max="2141" width="7.33203125" style="18" customWidth="1"/>
    <col min="2142" max="2312" width="9.33203125" style="18"/>
    <col min="2313" max="2313" width="5.6640625" style="18" customWidth="1"/>
    <col min="2314" max="2314" width="17.33203125" style="18" customWidth="1"/>
    <col min="2315" max="2318" width="9.33203125" style="18" customWidth="1"/>
    <col min="2319" max="2319" width="6.6640625" style="18" customWidth="1"/>
    <col min="2320" max="2320" width="9.33203125" style="18" customWidth="1"/>
    <col min="2321" max="2321" width="5.33203125" style="18" bestFit="1" customWidth="1"/>
    <col min="2322" max="2322" width="9.33203125" style="18" customWidth="1"/>
    <col min="2323" max="2323" width="5.6640625" style="18" customWidth="1"/>
    <col min="2324" max="2324" width="9.33203125" style="18" customWidth="1"/>
    <col min="2325" max="2325" width="6.33203125" style="18" bestFit="1" customWidth="1"/>
    <col min="2326" max="2326" width="9.33203125" style="18" customWidth="1"/>
    <col min="2327" max="2327" width="6.33203125" style="18" customWidth="1"/>
    <col min="2328" max="2328" width="9.33203125" style="18" customWidth="1"/>
    <col min="2329" max="2329" width="6.33203125" style="18" customWidth="1"/>
    <col min="2330" max="2330" width="9.33203125" style="18" customWidth="1"/>
    <col min="2331" max="2331" width="5.5546875" style="18" bestFit="1" customWidth="1"/>
    <col min="2332" max="2332" width="9.33203125" style="18" customWidth="1"/>
    <col min="2333" max="2333" width="5.33203125" style="18" bestFit="1" customWidth="1"/>
    <col min="2334" max="2334" width="9.33203125" style="18" customWidth="1"/>
    <col min="2335" max="2335" width="5.33203125" style="18" bestFit="1" customWidth="1"/>
    <col min="2336" max="2336" width="9.33203125" style="18" customWidth="1"/>
    <col min="2337" max="2337" width="5.6640625" style="18" bestFit="1" customWidth="1"/>
    <col min="2338" max="2338" width="9.33203125" style="18" customWidth="1"/>
    <col min="2339" max="2339" width="6.5546875" style="18" bestFit="1" customWidth="1"/>
    <col min="2340" max="2340" width="9.33203125" style="18" customWidth="1"/>
    <col min="2341" max="2341" width="5.33203125" style="18" bestFit="1" customWidth="1"/>
    <col min="2342" max="2342" width="9.33203125" style="18" customWidth="1"/>
    <col min="2343" max="2343" width="5.33203125" style="18" bestFit="1" customWidth="1"/>
    <col min="2344" max="2344" width="9.33203125" style="18" customWidth="1"/>
    <col min="2345" max="2345" width="5.33203125" style="18" bestFit="1" customWidth="1"/>
    <col min="2346" max="2346" width="9.33203125" style="18" customWidth="1"/>
    <col min="2347" max="2347" width="6.33203125" style="18" bestFit="1" customWidth="1"/>
    <col min="2348" max="2348" width="9.33203125" style="18" customWidth="1"/>
    <col min="2349" max="2349" width="5.33203125" style="18" bestFit="1" customWidth="1"/>
    <col min="2350" max="2350" width="9.33203125" style="18" customWidth="1"/>
    <col min="2351" max="2351" width="5.6640625" style="18" bestFit="1" customWidth="1"/>
    <col min="2352" max="2352" width="9.33203125" style="18" customWidth="1"/>
    <col min="2353" max="2353" width="6.5546875" style="18" bestFit="1" customWidth="1"/>
    <col min="2354" max="2354" width="9.33203125" style="18" customWidth="1"/>
    <col min="2355" max="2355" width="6.33203125" style="18" bestFit="1" customWidth="1"/>
    <col min="2356" max="2356" width="9.33203125" style="18" customWidth="1"/>
    <col min="2357" max="2357" width="5.33203125" style="18" bestFit="1" customWidth="1"/>
    <col min="2358" max="2358" width="9.33203125" style="18" customWidth="1"/>
    <col min="2359" max="2359" width="6.33203125" style="18" bestFit="1" customWidth="1"/>
    <col min="2360" max="2360" width="9.33203125" style="18" customWidth="1"/>
    <col min="2361" max="2361" width="6.33203125" style="18" bestFit="1" customWidth="1"/>
    <col min="2362" max="2362" width="9.33203125" style="18" customWidth="1"/>
    <col min="2363" max="2363" width="6.33203125" style="18" bestFit="1" customWidth="1"/>
    <col min="2364" max="2364" width="9.33203125" style="18" customWidth="1"/>
    <col min="2365" max="2365" width="6.33203125" style="18" bestFit="1" customWidth="1"/>
    <col min="2366" max="2366" width="9.33203125" style="18" customWidth="1"/>
    <col min="2367" max="2367" width="6.33203125" style="18" bestFit="1" customWidth="1"/>
    <col min="2368" max="2368" width="9.33203125" style="18" customWidth="1"/>
    <col min="2369" max="2369" width="6.33203125" style="18" bestFit="1" customWidth="1"/>
    <col min="2370" max="2370" width="9.33203125" style="18" customWidth="1"/>
    <col min="2371" max="2371" width="5.6640625" style="18" bestFit="1" customWidth="1"/>
    <col min="2372" max="2372" width="9.33203125" style="18" customWidth="1"/>
    <col min="2373" max="2373" width="5.33203125" style="18" bestFit="1" customWidth="1"/>
    <col min="2374" max="2374" width="9.33203125" style="18" customWidth="1"/>
    <col min="2375" max="2375" width="5.6640625" style="18" bestFit="1" customWidth="1"/>
    <col min="2376" max="2376" width="9.33203125" style="18" customWidth="1"/>
    <col min="2377" max="2377" width="5.6640625" style="18" bestFit="1" customWidth="1"/>
    <col min="2378" max="2378" width="9.33203125" style="18" customWidth="1"/>
    <col min="2379" max="2379" width="5.6640625" style="18" bestFit="1" customWidth="1"/>
    <col min="2380" max="2380" width="9.33203125" style="18" customWidth="1"/>
    <col min="2381" max="2381" width="6" style="18" bestFit="1" customWidth="1"/>
    <col min="2382" max="2382" width="9.33203125" style="18" customWidth="1"/>
    <col min="2383" max="2383" width="6" style="18" customWidth="1"/>
    <col min="2384" max="2384" width="9.33203125" style="18" customWidth="1"/>
    <col min="2385" max="2385" width="5.6640625" style="18" bestFit="1" customWidth="1"/>
    <col min="2386" max="2386" width="9.33203125" style="18" customWidth="1"/>
    <col min="2387" max="2387" width="6" style="18" bestFit="1" customWidth="1"/>
    <col min="2388" max="2388" width="9.33203125" style="18" customWidth="1"/>
    <col min="2389" max="2389" width="6" style="18" customWidth="1"/>
    <col min="2390" max="2390" width="9.33203125" style="18" customWidth="1"/>
    <col min="2391" max="2391" width="6.33203125" style="18" bestFit="1" customWidth="1"/>
    <col min="2392" max="2392" width="9.33203125" style="18" customWidth="1"/>
    <col min="2393" max="2393" width="6.33203125" style="18" bestFit="1" customWidth="1"/>
    <col min="2394" max="2394" width="9.33203125" style="18" customWidth="1"/>
    <col min="2395" max="2395" width="6.5546875" style="18" bestFit="1" customWidth="1"/>
    <col min="2396" max="2396" width="9.33203125" style="18" customWidth="1"/>
    <col min="2397" max="2397" width="7.33203125" style="18" customWidth="1"/>
    <col min="2398" max="2568" width="9.33203125" style="18"/>
    <col min="2569" max="2569" width="5.6640625" style="18" customWidth="1"/>
    <col min="2570" max="2570" width="17.33203125" style="18" customWidth="1"/>
    <col min="2571" max="2574" width="9.33203125" style="18" customWidth="1"/>
    <col min="2575" max="2575" width="6.6640625" style="18" customWidth="1"/>
    <col min="2576" max="2576" width="9.33203125" style="18" customWidth="1"/>
    <col min="2577" max="2577" width="5.33203125" style="18" bestFit="1" customWidth="1"/>
    <col min="2578" max="2578" width="9.33203125" style="18" customWidth="1"/>
    <col min="2579" max="2579" width="5.6640625" style="18" customWidth="1"/>
    <col min="2580" max="2580" width="9.33203125" style="18" customWidth="1"/>
    <col min="2581" max="2581" width="6.33203125" style="18" bestFit="1" customWidth="1"/>
    <col min="2582" max="2582" width="9.33203125" style="18" customWidth="1"/>
    <col min="2583" max="2583" width="6.33203125" style="18" customWidth="1"/>
    <col min="2584" max="2584" width="9.33203125" style="18" customWidth="1"/>
    <col min="2585" max="2585" width="6.33203125" style="18" customWidth="1"/>
    <col min="2586" max="2586" width="9.33203125" style="18" customWidth="1"/>
    <col min="2587" max="2587" width="5.5546875" style="18" bestFit="1" customWidth="1"/>
    <col min="2588" max="2588" width="9.33203125" style="18" customWidth="1"/>
    <col min="2589" max="2589" width="5.33203125" style="18" bestFit="1" customWidth="1"/>
    <col min="2590" max="2590" width="9.33203125" style="18" customWidth="1"/>
    <col min="2591" max="2591" width="5.33203125" style="18" bestFit="1" customWidth="1"/>
    <col min="2592" max="2592" width="9.33203125" style="18" customWidth="1"/>
    <col min="2593" max="2593" width="5.6640625" style="18" bestFit="1" customWidth="1"/>
    <col min="2594" max="2594" width="9.33203125" style="18" customWidth="1"/>
    <col min="2595" max="2595" width="6.5546875" style="18" bestFit="1" customWidth="1"/>
    <col min="2596" max="2596" width="9.33203125" style="18" customWidth="1"/>
    <col min="2597" max="2597" width="5.33203125" style="18" bestFit="1" customWidth="1"/>
    <col min="2598" max="2598" width="9.33203125" style="18" customWidth="1"/>
    <col min="2599" max="2599" width="5.33203125" style="18" bestFit="1" customWidth="1"/>
    <col min="2600" max="2600" width="9.33203125" style="18" customWidth="1"/>
    <col min="2601" max="2601" width="5.33203125" style="18" bestFit="1" customWidth="1"/>
    <col min="2602" max="2602" width="9.33203125" style="18" customWidth="1"/>
    <col min="2603" max="2603" width="6.33203125" style="18" bestFit="1" customWidth="1"/>
    <col min="2604" max="2604" width="9.33203125" style="18" customWidth="1"/>
    <col min="2605" max="2605" width="5.33203125" style="18" bestFit="1" customWidth="1"/>
    <col min="2606" max="2606" width="9.33203125" style="18" customWidth="1"/>
    <col min="2607" max="2607" width="5.6640625" style="18" bestFit="1" customWidth="1"/>
    <col min="2608" max="2608" width="9.33203125" style="18" customWidth="1"/>
    <col min="2609" max="2609" width="6.5546875" style="18" bestFit="1" customWidth="1"/>
    <col min="2610" max="2610" width="9.33203125" style="18" customWidth="1"/>
    <col min="2611" max="2611" width="6.33203125" style="18" bestFit="1" customWidth="1"/>
    <col min="2612" max="2612" width="9.33203125" style="18" customWidth="1"/>
    <col min="2613" max="2613" width="5.33203125" style="18" bestFit="1" customWidth="1"/>
    <col min="2614" max="2614" width="9.33203125" style="18" customWidth="1"/>
    <col min="2615" max="2615" width="6.33203125" style="18" bestFit="1" customWidth="1"/>
    <col min="2616" max="2616" width="9.33203125" style="18" customWidth="1"/>
    <col min="2617" max="2617" width="6.33203125" style="18" bestFit="1" customWidth="1"/>
    <col min="2618" max="2618" width="9.33203125" style="18" customWidth="1"/>
    <col min="2619" max="2619" width="6.33203125" style="18" bestFit="1" customWidth="1"/>
    <col min="2620" max="2620" width="9.33203125" style="18" customWidth="1"/>
    <col min="2621" max="2621" width="6.33203125" style="18" bestFit="1" customWidth="1"/>
    <col min="2622" max="2622" width="9.33203125" style="18" customWidth="1"/>
    <col min="2623" max="2623" width="6.33203125" style="18" bestFit="1" customWidth="1"/>
    <col min="2624" max="2624" width="9.33203125" style="18" customWidth="1"/>
    <col min="2625" max="2625" width="6.33203125" style="18" bestFit="1" customWidth="1"/>
    <col min="2626" max="2626" width="9.33203125" style="18" customWidth="1"/>
    <col min="2627" max="2627" width="5.6640625" style="18" bestFit="1" customWidth="1"/>
    <col min="2628" max="2628" width="9.33203125" style="18" customWidth="1"/>
    <col min="2629" max="2629" width="5.33203125" style="18" bestFit="1" customWidth="1"/>
    <col min="2630" max="2630" width="9.33203125" style="18" customWidth="1"/>
    <col min="2631" max="2631" width="5.6640625" style="18" bestFit="1" customWidth="1"/>
    <col min="2632" max="2632" width="9.33203125" style="18" customWidth="1"/>
    <col min="2633" max="2633" width="5.6640625" style="18" bestFit="1" customWidth="1"/>
    <col min="2634" max="2634" width="9.33203125" style="18" customWidth="1"/>
    <col min="2635" max="2635" width="5.6640625" style="18" bestFit="1" customWidth="1"/>
    <col min="2636" max="2636" width="9.33203125" style="18" customWidth="1"/>
    <col min="2637" max="2637" width="6" style="18" bestFit="1" customWidth="1"/>
    <col min="2638" max="2638" width="9.33203125" style="18" customWidth="1"/>
    <col min="2639" max="2639" width="6" style="18" customWidth="1"/>
    <col min="2640" max="2640" width="9.33203125" style="18" customWidth="1"/>
    <col min="2641" max="2641" width="5.6640625" style="18" bestFit="1" customWidth="1"/>
    <col min="2642" max="2642" width="9.33203125" style="18" customWidth="1"/>
    <col min="2643" max="2643" width="6" style="18" bestFit="1" customWidth="1"/>
    <col min="2644" max="2644" width="9.33203125" style="18" customWidth="1"/>
    <col min="2645" max="2645" width="6" style="18" customWidth="1"/>
    <col min="2646" max="2646" width="9.33203125" style="18" customWidth="1"/>
    <col min="2647" max="2647" width="6.33203125" style="18" bestFit="1" customWidth="1"/>
    <col min="2648" max="2648" width="9.33203125" style="18" customWidth="1"/>
    <col min="2649" max="2649" width="6.33203125" style="18" bestFit="1" customWidth="1"/>
    <col min="2650" max="2650" width="9.33203125" style="18" customWidth="1"/>
    <col min="2651" max="2651" width="6.5546875" style="18" bestFit="1" customWidth="1"/>
    <col min="2652" max="2652" width="9.33203125" style="18" customWidth="1"/>
    <col min="2653" max="2653" width="7.33203125" style="18" customWidth="1"/>
    <col min="2654" max="2824" width="9.33203125" style="18"/>
    <col min="2825" max="2825" width="5.6640625" style="18" customWidth="1"/>
    <col min="2826" max="2826" width="17.33203125" style="18" customWidth="1"/>
    <col min="2827" max="2830" width="9.33203125" style="18" customWidth="1"/>
    <col min="2831" max="2831" width="6.6640625" style="18" customWidth="1"/>
    <col min="2832" max="2832" width="9.33203125" style="18" customWidth="1"/>
    <col min="2833" max="2833" width="5.33203125" style="18" bestFit="1" customWidth="1"/>
    <col min="2834" max="2834" width="9.33203125" style="18" customWidth="1"/>
    <col min="2835" max="2835" width="5.6640625" style="18" customWidth="1"/>
    <col min="2836" max="2836" width="9.33203125" style="18" customWidth="1"/>
    <col min="2837" max="2837" width="6.33203125" style="18" bestFit="1" customWidth="1"/>
    <col min="2838" max="2838" width="9.33203125" style="18" customWidth="1"/>
    <col min="2839" max="2839" width="6.33203125" style="18" customWidth="1"/>
    <col min="2840" max="2840" width="9.33203125" style="18" customWidth="1"/>
    <col min="2841" max="2841" width="6.33203125" style="18" customWidth="1"/>
    <col min="2842" max="2842" width="9.33203125" style="18" customWidth="1"/>
    <col min="2843" max="2843" width="5.5546875" style="18" bestFit="1" customWidth="1"/>
    <col min="2844" max="2844" width="9.33203125" style="18" customWidth="1"/>
    <col min="2845" max="2845" width="5.33203125" style="18" bestFit="1" customWidth="1"/>
    <col min="2846" max="2846" width="9.33203125" style="18" customWidth="1"/>
    <col min="2847" max="2847" width="5.33203125" style="18" bestFit="1" customWidth="1"/>
    <col min="2848" max="2848" width="9.33203125" style="18" customWidth="1"/>
    <col min="2849" max="2849" width="5.6640625" style="18" bestFit="1" customWidth="1"/>
    <col min="2850" max="2850" width="9.33203125" style="18" customWidth="1"/>
    <col min="2851" max="2851" width="6.5546875" style="18" bestFit="1" customWidth="1"/>
    <col min="2852" max="2852" width="9.33203125" style="18" customWidth="1"/>
    <col min="2853" max="2853" width="5.33203125" style="18" bestFit="1" customWidth="1"/>
    <col min="2854" max="2854" width="9.33203125" style="18" customWidth="1"/>
    <col min="2855" max="2855" width="5.33203125" style="18" bestFit="1" customWidth="1"/>
    <col min="2856" max="2856" width="9.33203125" style="18" customWidth="1"/>
    <col min="2857" max="2857" width="5.33203125" style="18" bestFit="1" customWidth="1"/>
    <col min="2858" max="2858" width="9.33203125" style="18" customWidth="1"/>
    <col min="2859" max="2859" width="6.33203125" style="18" bestFit="1" customWidth="1"/>
    <col min="2860" max="2860" width="9.33203125" style="18" customWidth="1"/>
    <col min="2861" max="2861" width="5.33203125" style="18" bestFit="1" customWidth="1"/>
    <col min="2862" max="2862" width="9.33203125" style="18" customWidth="1"/>
    <col min="2863" max="2863" width="5.6640625" style="18" bestFit="1" customWidth="1"/>
    <col min="2864" max="2864" width="9.33203125" style="18" customWidth="1"/>
    <col min="2865" max="2865" width="6.5546875" style="18" bestFit="1" customWidth="1"/>
    <col min="2866" max="2866" width="9.33203125" style="18" customWidth="1"/>
    <col min="2867" max="2867" width="6.33203125" style="18" bestFit="1" customWidth="1"/>
    <col min="2868" max="2868" width="9.33203125" style="18" customWidth="1"/>
    <col min="2869" max="2869" width="5.33203125" style="18" bestFit="1" customWidth="1"/>
    <col min="2870" max="2870" width="9.33203125" style="18" customWidth="1"/>
    <col min="2871" max="2871" width="6.33203125" style="18" bestFit="1" customWidth="1"/>
    <col min="2872" max="2872" width="9.33203125" style="18" customWidth="1"/>
    <col min="2873" max="2873" width="6.33203125" style="18" bestFit="1" customWidth="1"/>
    <col min="2874" max="2874" width="9.33203125" style="18" customWidth="1"/>
    <col min="2875" max="2875" width="6.33203125" style="18" bestFit="1" customWidth="1"/>
    <col min="2876" max="2876" width="9.33203125" style="18" customWidth="1"/>
    <col min="2877" max="2877" width="6.33203125" style="18" bestFit="1" customWidth="1"/>
    <col min="2878" max="2878" width="9.33203125" style="18" customWidth="1"/>
    <col min="2879" max="2879" width="6.33203125" style="18" bestFit="1" customWidth="1"/>
    <col min="2880" max="2880" width="9.33203125" style="18" customWidth="1"/>
    <col min="2881" max="2881" width="6.33203125" style="18" bestFit="1" customWidth="1"/>
    <col min="2882" max="2882" width="9.33203125" style="18" customWidth="1"/>
    <col min="2883" max="2883" width="5.6640625" style="18" bestFit="1" customWidth="1"/>
    <col min="2884" max="2884" width="9.33203125" style="18" customWidth="1"/>
    <col min="2885" max="2885" width="5.33203125" style="18" bestFit="1" customWidth="1"/>
    <col min="2886" max="2886" width="9.33203125" style="18" customWidth="1"/>
    <col min="2887" max="2887" width="5.6640625" style="18" bestFit="1" customWidth="1"/>
    <col min="2888" max="2888" width="9.33203125" style="18" customWidth="1"/>
    <col min="2889" max="2889" width="5.6640625" style="18" bestFit="1" customWidth="1"/>
    <col min="2890" max="2890" width="9.33203125" style="18" customWidth="1"/>
    <col min="2891" max="2891" width="5.6640625" style="18" bestFit="1" customWidth="1"/>
    <col min="2892" max="2892" width="9.33203125" style="18" customWidth="1"/>
    <col min="2893" max="2893" width="6" style="18" bestFit="1" customWidth="1"/>
    <col min="2894" max="2894" width="9.33203125" style="18" customWidth="1"/>
    <col min="2895" max="2895" width="6" style="18" customWidth="1"/>
    <col min="2896" max="2896" width="9.33203125" style="18" customWidth="1"/>
    <col min="2897" max="2897" width="5.6640625" style="18" bestFit="1" customWidth="1"/>
    <col min="2898" max="2898" width="9.33203125" style="18" customWidth="1"/>
    <col min="2899" max="2899" width="6" style="18" bestFit="1" customWidth="1"/>
    <col min="2900" max="2900" width="9.33203125" style="18" customWidth="1"/>
    <col min="2901" max="2901" width="6" style="18" customWidth="1"/>
    <col min="2902" max="2902" width="9.33203125" style="18" customWidth="1"/>
    <col min="2903" max="2903" width="6.33203125" style="18" bestFit="1" customWidth="1"/>
    <col min="2904" max="2904" width="9.33203125" style="18" customWidth="1"/>
    <col min="2905" max="2905" width="6.33203125" style="18" bestFit="1" customWidth="1"/>
    <col min="2906" max="2906" width="9.33203125" style="18" customWidth="1"/>
    <col min="2907" max="2907" width="6.5546875" style="18" bestFit="1" customWidth="1"/>
    <col min="2908" max="2908" width="9.33203125" style="18" customWidth="1"/>
    <col min="2909" max="2909" width="7.33203125" style="18" customWidth="1"/>
    <col min="2910" max="3080" width="9.33203125" style="18"/>
    <col min="3081" max="3081" width="5.6640625" style="18" customWidth="1"/>
    <col min="3082" max="3082" width="17.33203125" style="18" customWidth="1"/>
    <col min="3083" max="3086" width="9.33203125" style="18" customWidth="1"/>
    <col min="3087" max="3087" width="6.6640625" style="18" customWidth="1"/>
    <col min="3088" max="3088" width="9.33203125" style="18" customWidth="1"/>
    <col min="3089" max="3089" width="5.33203125" style="18" bestFit="1" customWidth="1"/>
    <col min="3090" max="3090" width="9.33203125" style="18" customWidth="1"/>
    <col min="3091" max="3091" width="5.6640625" style="18" customWidth="1"/>
    <col min="3092" max="3092" width="9.33203125" style="18" customWidth="1"/>
    <col min="3093" max="3093" width="6.33203125" style="18" bestFit="1" customWidth="1"/>
    <col min="3094" max="3094" width="9.33203125" style="18" customWidth="1"/>
    <col min="3095" max="3095" width="6.33203125" style="18" customWidth="1"/>
    <col min="3096" max="3096" width="9.33203125" style="18" customWidth="1"/>
    <col min="3097" max="3097" width="6.33203125" style="18" customWidth="1"/>
    <col min="3098" max="3098" width="9.33203125" style="18" customWidth="1"/>
    <col min="3099" max="3099" width="5.5546875" style="18" bestFit="1" customWidth="1"/>
    <col min="3100" max="3100" width="9.33203125" style="18" customWidth="1"/>
    <col min="3101" max="3101" width="5.33203125" style="18" bestFit="1" customWidth="1"/>
    <col min="3102" max="3102" width="9.33203125" style="18" customWidth="1"/>
    <col min="3103" max="3103" width="5.33203125" style="18" bestFit="1" customWidth="1"/>
    <col min="3104" max="3104" width="9.33203125" style="18" customWidth="1"/>
    <col min="3105" max="3105" width="5.6640625" style="18" bestFit="1" customWidth="1"/>
    <col min="3106" max="3106" width="9.33203125" style="18" customWidth="1"/>
    <col min="3107" max="3107" width="6.5546875" style="18" bestFit="1" customWidth="1"/>
    <col min="3108" max="3108" width="9.33203125" style="18" customWidth="1"/>
    <col min="3109" max="3109" width="5.33203125" style="18" bestFit="1" customWidth="1"/>
    <col min="3110" max="3110" width="9.33203125" style="18" customWidth="1"/>
    <col min="3111" max="3111" width="5.33203125" style="18" bestFit="1" customWidth="1"/>
    <col min="3112" max="3112" width="9.33203125" style="18" customWidth="1"/>
    <col min="3113" max="3113" width="5.33203125" style="18" bestFit="1" customWidth="1"/>
    <col min="3114" max="3114" width="9.33203125" style="18" customWidth="1"/>
    <col min="3115" max="3115" width="6.33203125" style="18" bestFit="1" customWidth="1"/>
    <col min="3116" max="3116" width="9.33203125" style="18" customWidth="1"/>
    <col min="3117" max="3117" width="5.33203125" style="18" bestFit="1" customWidth="1"/>
    <col min="3118" max="3118" width="9.33203125" style="18" customWidth="1"/>
    <col min="3119" max="3119" width="5.6640625" style="18" bestFit="1" customWidth="1"/>
    <col min="3120" max="3120" width="9.33203125" style="18" customWidth="1"/>
    <col min="3121" max="3121" width="6.5546875" style="18" bestFit="1" customWidth="1"/>
    <col min="3122" max="3122" width="9.33203125" style="18" customWidth="1"/>
    <col min="3123" max="3123" width="6.33203125" style="18" bestFit="1" customWidth="1"/>
    <col min="3124" max="3124" width="9.33203125" style="18" customWidth="1"/>
    <col min="3125" max="3125" width="5.33203125" style="18" bestFit="1" customWidth="1"/>
    <col min="3126" max="3126" width="9.33203125" style="18" customWidth="1"/>
    <col min="3127" max="3127" width="6.33203125" style="18" bestFit="1" customWidth="1"/>
    <col min="3128" max="3128" width="9.33203125" style="18" customWidth="1"/>
    <col min="3129" max="3129" width="6.33203125" style="18" bestFit="1" customWidth="1"/>
    <col min="3130" max="3130" width="9.33203125" style="18" customWidth="1"/>
    <col min="3131" max="3131" width="6.33203125" style="18" bestFit="1" customWidth="1"/>
    <col min="3132" max="3132" width="9.33203125" style="18" customWidth="1"/>
    <col min="3133" max="3133" width="6.33203125" style="18" bestFit="1" customWidth="1"/>
    <col min="3134" max="3134" width="9.33203125" style="18" customWidth="1"/>
    <col min="3135" max="3135" width="6.33203125" style="18" bestFit="1" customWidth="1"/>
    <col min="3136" max="3136" width="9.33203125" style="18" customWidth="1"/>
    <col min="3137" max="3137" width="6.33203125" style="18" bestFit="1" customWidth="1"/>
    <col min="3138" max="3138" width="9.33203125" style="18" customWidth="1"/>
    <col min="3139" max="3139" width="5.6640625" style="18" bestFit="1" customWidth="1"/>
    <col min="3140" max="3140" width="9.33203125" style="18" customWidth="1"/>
    <col min="3141" max="3141" width="5.33203125" style="18" bestFit="1" customWidth="1"/>
    <col min="3142" max="3142" width="9.33203125" style="18" customWidth="1"/>
    <col min="3143" max="3143" width="5.6640625" style="18" bestFit="1" customWidth="1"/>
    <col min="3144" max="3144" width="9.33203125" style="18" customWidth="1"/>
    <col min="3145" max="3145" width="5.6640625" style="18" bestFit="1" customWidth="1"/>
    <col min="3146" max="3146" width="9.33203125" style="18" customWidth="1"/>
    <col min="3147" max="3147" width="5.6640625" style="18" bestFit="1" customWidth="1"/>
    <col min="3148" max="3148" width="9.33203125" style="18" customWidth="1"/>
    <col min="3149" max="3149" width="6" style="18" bestFit="1" customWidth="1"/>
    <col min="3150" max="3150" width="9.33203125" style="18" customWidth="1"/>
    <col min="3151" max="3151" width="6" style="18" customWidth="1"/>
    <col min="3152" max="3152" width="9.33203125" style="18" customWidth="1"/>
    <col min="3153" max="3153" width="5.6640625" style="18" bestFit="1" customWidth="1"/>
    <col min="3154" max="3154" width="9.33203125" style="18" customWidth="1"/>
    <col min="3155" max="3155" width="6" style="18" bestFit="1" customWidth="1"/>
    <col min="3156" max="3156" width="9.33203125" style="18" customWidth="1"/>
    <col min="3157" max="3157" width="6" style="18" customWidth="1"/>
    <col min="3158" max="3158" width="9.33203125" style="18" customWidth="1"/>
    <col min="3159" max="3159" width="6.33203125" style="18" bestFit="1" customWidth="1"/>
    <col min="3160" max="3160" width="9.33203125" style="18" customWidth="1"/>
    <col min="3161" max="3161" width="6.33203125" style="18" bestFit="1" customWidth="1"/>
    <col min="3162" max="3162" width="9.33203125" style="18" customWidth="1"/>
    <col min="3163" max="3163" width="6.5546875" style="18" bestFit="1" customWidth="1"/>
    <col min="3164" max="3164" width="9.33203125" style="18" customWidth="1"/>
    <col min="3165" max="3165" width="7.33203125" style="18" customWidth="1"/>
    <col min="3166" max="3336" width="9.33203125" style="18"/>
    <col min="3337" max="3337" width="5.6640625" style="18" customWidth="1"/>
    <col min="3338" max="3338" width="17.33203125" style="18" customWidth="1"/>
    <col min="3339" max="3342" width="9.33203125" style="18" customWidth="1"/>
    <col min="3343" max="3343" width="6.6640625" style="18" customWidth="1"/>
    <col min="3344" max="3344" width="9.33203125" style="18" customWidth="1"/>
    <col min="3345" max="3345" width="5.33203125" style="18" bestFit="1" customWidth="1"/>
    <col min="3346" max="3346" width="9.33203125" style="18" customWidth="1"/>
    <col min="3347" max="3347" width="5.6640625" style="18" customWidth="1"/>
    <col min="3348" max="3348" width="9.33203125" style="18" customWidth="1"/>
    <col min="3349" max="3349" width="6.33203125" style="18" bestFit="1" customWidth="1"/>
    <col min="3350" max="3350" width="9.33203125" style="18" customWidth="1"/>
    <col min="3351" max="3351" width="6.33203125" style="18" customWidth="1"/>
    <col min="3352" max="3352" width="9.33203125" style="18" customWidth="1"/>
    <col min="3353" max="3353" width="6.33203125" style="18" customWidth="1"/>
    <col min="3354" max="3354" width="9.33203125" style="18" customWidth="1"/>
    <col min="3355" max="3355" width="5.5546875" style="18" bestFit="1" customWidth="1"/>
    <col min="3356" max="3356" width="9.33203125" style="18" customWidth="1"/>
    <col min="3357" max="3357" width="5.33203125" style="18" bestFit="1" customWidth="1"/>
    <col min="3358" max="3358" width="9.33203125" style="18" customWidth="1"/>
    <col min="3359" max="3359" width="5.33203125" style="18" bestFit="1" customWidth="1"/>
    <col min="3360" max="3360" width="9.33203125" style="18" customWidth="1"/>
    <col min="3361" max="3361" width="5.6640625" style="18" bestFit="1" customWidth="1"/>
    <col min="3362" max="3362" width="9.33203125" style="18" customWidth="1"/>
    <col min="3363" max="3363" width="6.5546875" style="18" bestFit="1" customWidth="1"/>
    <col min="3364" max="3364" width="9.33203125" style="18" customWidth="1"/>
    <col min="3365" max="3365" width="5.33203125" style="18" bestFit="1" customWidth="1"/>
    <col min="3366" max="3366" width="9.33203125" style="18" customWidth="1"/>
    <col min="3367" max="3367" width="5.33203125" style="18" bestFit="1" customWidth="1"/>
    <col min="3368" max="3368" width="9.33203125" style="18" customWidth="1"/>
    <col min="3369" max="3369" width="5.33203125" style="18" bestFit="1" customWidth="1"/>
    <col min="3370" max="3370" width="9.33203125" style="18" customWidth="1"/>
    <col min="3371" max="3371" width="6.33203125" style="18" bestFit="1" customWidth="1"/>
    <col min="3372" max="3372" width="9.33203125" style="18" customWidth="1"/>
    <col min="3373" max="3373" width="5.33203125" style="18" bestFit="1" customWidth="1"/>
    <col min="3374" max="3374" width="9.33203125" style="18" customWidth="1"/>
    <col min="3375" max="3375" width="5.6640625" style="18" bestFit="1" customWidth="1"/>
    <col min="3376" max="3376" width="9.33203125" style="18" customWidth="1"/>
    <col min="3377" max="3377" width="6.5546875" style="18" bestFit="1" customWidth="1"/>
    <col min="3378" max="3378" width="9.33203125" style="18" customWidth="1"/>
    <col min="3379" max="3379" width="6.33203125" style="18" bestFit="1" customWidth="1"/>
    <col min="3380" max="3380" width="9.33203125" style="18" customWidth="1"/>
    <col min="3381" max="3381" width="5.33203125" style="18" bestFit="1" customWidth="1"/>
    <col min="3382" max="3382" width="9.33203125" style="18" customWidth="1"/>
    <col min="3383" max="3383" width="6.33203125" style="18" bestFit="1" customWidth="1"/>
    <col min="3384" max="3384" width="9.33203125" style="18" customWidth="1"/>
    <col min="3385" max="3385" width="6.33203125" style="18" bestFit="1" customWidth="1"/>
    <col min="3386" max="3386" width="9.33203125" style="18" customWidth="1"/>
    <col min="3387" max="3387" width="6.33203125" style="18" bestFit="1" customWidth="1"/>
    <col min="3388" max="3388" width="9.33203125" style="18" customWidth="1"/>
    <col min="3389" max="3389" width="6.33203125" style="18" bestFit="1" customWidth="1"/>
    <col min="3390" max="3390" width="9.33203125" style="18" customWidth="1"/>
    <col min="3391" max="3391" width="6.33203125" style="18" bestFit="1" customWidth="1"/>
    <col min="3392" max="3392" width="9.33203125" style="18" customWidth="1"/>
    <col min="3393" max="3393" width="6.33203125" style="18" bestFit="1" customWidth="1"/>
    <col min="3394" max="3394" width="9.33203125" style="18" customWidth="1"/>
    <col min="3395" max="3395" width="5.6640625" style="18" bestFit="1" customWidth="1"/>
    <col min="3396" max="3396" width="9.33203125" style="18" customWidth="1"/>
    <col min="3397" max="3397" width="5.33203125" style="18" bestFit="1" customWidth="1"/>
    <col min="3398" max="3398" width="9.33203125" style="18" customWidth="1"/>
    <col min="3399" max="3399" width="5.6640625" style="18" bestFit="1" customWidth="1"/>
    <col min="3400" max="3400" width="9.33203125" style="18" customWidth="1"/>
    <col min="3401" max="3401" width="5.6640625" style="18" bestFit="1" customWidth="1"/>
    <col min="3402" max="3402" width="9.33203125" style="18" customWidth="1"/>
    <col min="3403" max="3403" width="5.6640625" style="18" bestFit="1" customWidth="1"/>
    <col min="3404" max="3404" width="9.33203125" style="18" customWidth="1"/>
    <col min="3405" max="3405" width="6" style="18" bestFit="1" customWidth="1"/>
    <col min="3406" max="3406" width="9.33203125" style="18" customWidth="1"/>
    <col min="3407" max="3407" width="6" style="18" customWidth="1"/>
    <col min="3408" max="3408" width="9.33203125" style="18" customWidth="1"/>
    <col min="3409" max="3409" width="5.6640625" style="18" bestFit="1" customWidth="1"/>
    <col min="3410" max="3410" width="9.33203125" style="18" customWidth="1"/>
    <col min="3411" max="3411" width="6" style="18" bestFit="1" customWidth="1"/>
    <col min="3412" max="3412" width="9.33203125" style="18" customWidth="1"/>
    <col min="3413" max="3413" width="6" style="18" customWidth="1"/>
    <col min="3414" max="3414" width="9.33203125" style="18" customWidth="1"/>
    <col min="3415" max="3415" width="6.33203125" style="18" bestFit="1" customWidth="1"/>
    <col min="3416" max="3416" width="9.33203125" style="18" customWidth="1"/>
    <col min="3417" max="3417" width="6.33203125" style="18" bestFit="1" customWidth="1"/>
    <col min="3418" max="3418" width="9.33203125" style="18" customWidth="1"/>
    <col min="3419" max="3419" width="6.5546875" style="18" bestFit="1" customWidth="1"/>
    <col min="3420" max="3420" width="9.33203125" style="18" customWidth="1"/>
    <col min="3421" max="3421" width="7.33203125" style="18" customWidth="1"/>
    <col min="3422" max="3592" width="9.33203125" style="18"/>
    <col min="3593" max="3593" width="5.6640625" style="18" customWidth="1"/>
    <col min="3594" max="3594" width="17.33203125" style="18" customWidth="1"/>
    <col min="3595" max="3598" width="9.33203125" style="18" customWidth="1"/>
    <col min="3599" max="3599" width="6.6640625" style="18" customWidth="1"/>
    <col min="3600" max="3600" width="9.33203125" style="18" customWidth="1"/>
    <col min="3601" max="3601" width="5.33203125" style="18" bestFit="1" customWidth="1"/>
    <col min="3602" max="3602" width="9.33203125" style="18" customWidth="1"/>
    <col min="3603" max="3603" width="5.6640625" style="18" customWidth="1"/>
    <col min="3604" max="3604" width="9.33203125" style="18" customWidth="1"/>
    <col min="3605" max="3605" width="6.33203125" style="18" bestFit="1" customWidth="1"/>
    <col min="3606" max="3606" width="9.33203125" style="18" customWidth="1"/>
    <col min="3607" max="3607" width="6.33203125" style="18" customWidth="1"/>
    <col min="3608" max="3608" width="9.33203125" style="18" customWidth="1"/>
    <col min="3609" max="3609" width="6.33203125" style="18" customWidth="1"/>
    <col min="3610" max="3610" width="9.33203125" style="18" customWidth="1"/>
    <col min="3611" max="3611" width="5.5546875" style="18" bestFit="1" customWidth="1"/>
    <col min="3612" max="3612" width="9.33203125" style="18" customWidth="1"/>
    <col min="3613" max="3613" width="5.33203125" style="18" bestFit="1" customWidth="1"/>
    <col min="3614" max="3614" width="9.33203125" style="18" customWidth="1"/>
    <col min="3615" max="3615" width="5.33203125" style="18" bestFit="1" customWidth="1"/>
    <col min="3616" max="3616" width="9.33203125" style="18" customWidth="1"/>
    <col min="3617" max="3617" width="5.6640625" style="18" bestFit="1" customWidth="1"/>
    <col min="3618" max="3618" width="9.33203125" style="18" customWidth="1"/>
    <col min="3619" max="3619" width="6.5546875" style="18" bestFit="1" customWidth="1"/>
    <col min="3620" max="3620" width="9.33203125" style="18" customWidth="1"/>
    <col min="3621" max="3621" width="5.33203125" style="18" bestFit="1" customWidth="1"/>
    <col min="3622" max="3622" width="9.33203125" style="18" customWidth="1"/>
    <col min="3623" max="3623" width="5.33203125" style="18" bestFit="1" customWidth="1"/>
    <col min="3624" max="3624" width="9.33203125" style="18" customWidth="1"/>
    <col min="3625" max="3625" width="5.33203125" style="18" bestFit="1" customWidth="1"/>
    <col min="3626" max="3626" width="9.33203125" style="18" customWidth="1"/>
    <col min="3627" max="3627" width="6.33203125" style="18" bestFit="1" customWidth="1"/>
    <col min="3628" max="3628" width="9.33203125" style="18" customWidth="1"/>
    <col min="3629" max="3629" width="5.33203125" style="18" bestFit="1" customWidth="1"/>
    <col min="3630" max="3630" width="9.33203125" style="18" customWidth="1"/>
    <col min="3631" max="3631" width="5.6640625" style="18" bestFit="1" customWidth="1"/>
    <col min="3632" max="3632" width="9.33203125" style="18" customWidth="1"/>
    <col min="3633" max="3633" width="6.5546875" style="18" bestFit="1" customWidth="1"/>
    <col min="3634" max="3634" width="9.33203125" style="18" customWidth="1"/>
    <col min="3635" max="3635" width="6.33203125" style="18" bestFit="1" customWidth="1"/>
    <col min="3636" max="3636" width="9.33203125" style="18" customWidth="1"/>
    <col min="3637" max="3637" width="5.33203125" style="18" bestFit="1" customWidth="1"/>
    <col min="3638" max="3638" width="9.33203125" style="18" customWidth="1"/>
    <col min="3639" max="3639" width="6.33203125" style="18" bestFit="1" customWidth="1"/>
    <col min="3640" max="3640" width="9.33203125" style="18" customWidth="1"/>
    <col min="3641" max="3641" width="6.33203125" style="18" bestFit="1" customWidth="1"/>
    <col min="3642" max="3642" width="9.33203125" style="18" customWidth="1"/>
    <col min="3643" max="3643" width="6.33203125" style="18" bestFit="1" customWidth="1"/>
    <col min="3644" max="3644" width="9.33203125" style="18" customWidth="1"/>
    <col min="3645" max="3645" width="6.33203125" style="18" bestFit="1" customWidth="1"/>
    <col min="3646" max="3646" width="9.33203125" style="18" customWidth="1"/>
    <col min="3647" max="3647" width="6.33203125" style="18" bestFit="1" customWidth="1"/>
    <col min="3648" max="3648" width="9.33203125" style="18" customWidth="1"/>
    <col min="3649" max="3649" width="6.33203125" style="18" bestFit="1" customWidth="1"/>
    <col min="3650" max="3650" width="9.33203125" style="18" customWidth="1"/>
    <col min="3651" max="3651" width="5.6640625" style="18" bestFit="1" customWidth="1"/>
    <col min="3652" max="3652" width="9.33203125" style="18" customWidth="1"/>
    <col min="3653" max="3653" width="5.33203125" style="18" bestFit="1" customWidth="1"/>
    <col min="3654" max="3654" width="9.33203125" style="18" customWidth="1"/>
    <col min="3655" max="3655" width="5.6640625" style="18" bestFit="1" customWidth="1"/>
    <col min="3656" max="3656" width="9.33203125" style="18" customWidth="1"/>
    <col min="3657" max="3657" width="5.6640625" style="18" bestFit="1" customWidth="1"/>
    <col min="3658" max="3658" width="9.33203125" style="18" customWidth="1"/>
    <col min="3659" max="3659" width="5.6640625" style="18" bestFit="1" customWidth="1"/>
    <col min="3660" max="3660" width="9.33203125" style="18" customWidth="1"/>
    <col min="3661" max="3661" width="6" style="18" bestFit="1" customWidth="1"/>
    <col min="3662" max="3662" width="9.33203125" style="18" customWidth="1"/>
    <col min="3663" max="3663" width="6" style="18" customWidth="1"/>
    <col min="3664" max="3664" width="9.33203125" style="18" customWidth="1"/>
    <col min="3665" max="3665" width="5.6640625" style="18" bestFit="1" customWidth="1"/>
    <col min="3666" max="3666" width="9.33203125" style="18" customWidth="1"/>
    <col min="3667" max="3667" width="6" style="18" bestFit="1" customWidth="1"/>
    <col min="3668" max="3668" width="9.33203125" style="18" customWidth="1"/>
    <col min="3669" max="3669" width="6" style="18" customWidth="1"/>
    <col min="3670" max="3670" width="9.33203125" style="18" customWidth="1"/>
    <col min="3671" max="3671" width="6.33203125" style="18" bestFit="1" customWidth="1"/>
    <col min="3672" max="3672" width="9.33203125" style="18" customWidth="1"/>
    <col min="3673" max="3673" width="6.33203125" style="18" bestFit="1" customWidth="1"/>
    <col min="3674" max="3674" width="9.33203125" style="18" customWidth="1"/>
    <col min="3675" max="3675" width="6.5546875" style="18" bestFit="1" customWidth="1"/>
    <col min="3676" max="3676" width="9.33203125" style="18" customWidth="1"/>
    <col min="3677" max="3677" width="7.33203125" style="18" customWidth="1"/>
    <col min="3678" max="3848" width="9.33203125" style="18"/>
    <col min="3849" max="3849" width="5.6640625" style="18" customWidth="1"/>
    <col min="3850" max="3850" width="17.33203125" style="18" customWidth="1"/>
    <col min="3851" max="3854" width="9.33203125" style="18" customWidth="1"/>
    <col min="3855" max="3855" width="6.6640625" style="18" customWidth="1"/>
    <col min="3856" max="3856" width="9.33203125" style="18" customWidth="1"/>
    <col min="3857" max="3857" width="5.33203125" style="18" bestFit="1" customWidth="1"/>
    <col min="3858" max="3858" width="9.33203125" style="18" customWidth="1"/>
    <col min="3859" max="3859" width="5.6640625" style="18" customWidth="1"/>
    <col min="3860" max="3860" width="9.33203125" style="18" customWidth="1"/>
    <col min="3861" max="3861" width="6.33203125" style="18" bestFit="1" customWidth="1"/>
    <col min="3862" max="3862" width="9.33203125" style="18" customWidth="1"/>
    <col min="3863" max="3863" width="6.33203125" style="18" customWidth="1"/>
    <col min="3864" max="3864" width="9.33203125" style="18" customWidth="1"/>
    <col min="3865" max="3865" width="6.33203125" style="18" customWidth="1"/>
    <col min="3866" max="3866" width="9.33203125" style="18" customWidth="1"/>
    <col min="3867" max="3867" width="5.5546875" style="18" bestFit="1" customWidth="1"/>
    <col min="3868" max="3868" width="9.33203125" style="18" customWidth="1"/>
    <col min="3869" max="3869" width="5.33203125" style="18" bestFit="1" customWidth="1"/>
    <col min="3870" max="3870" width="9.33203125" style="18" customWidth="1"/>
    <col min="3871" max="3871" width="5.33203125" style="18" bestFit="1" customWidth="1"/>
    <col min="3872" max="3872" width="9.33203125" style="18" customWidth="1"/>
    <col min="3873" max="3873" width="5.6640625" style="18" bestFit="1" customWidth="1"/>
    <col min="3874" max="3874" width="9.33203125" style="18" customWidth="1"/>
    <col min="3875" max="3875" width="6.5546875" style="18" bestFit="1" customWidth="1"/>
    <col min="3876" max="3876" width="9.33203125" style="18" customWidth="1"/>
    <col min="3877" max="3877" width="5.33203125" style="18" bestFit="1" customWidth="1"/>
    <col min="3878" max="3878" width="9.33203125" style="18" customWidth="1"/>
    <col min="3879" max="3879" width="5.33203125" style="18" bestFit="1" customWidth="1"/>
    <col min="3880" max="3880" width="9.33203125" style="18" customWidth="1"/>
    <col min="3881" max="3881" width="5.33203125" style="18" bestFit="1" customWidth="1"/>
    <col min="3882" max="3882" width="9.33203125" style="18" customWidth="1"/>
    <col min="3883" max="3883" width="6.33203125" style="18" bestFit="1" customWidth="1"/>
    <col min="3884" max="3884" width="9.33203125" style="18" customWidth="1"/>
    <col min="3885" max="3885" width="5.33203125" style="18" bestFit="1" customWidth="1"/>
    <col min="3886" max="3886" width="9.33203125" style="18" customWidth="1"/>
    <col min="3887" max="3887" width="5.6640625" style="18" bestFit="1" customWidth="1"/>
    <col min="3888" max="3888" width="9.33203125" style="18" customWidth="1"/>
    <col min="3889" max="3889" width="6.5546875" style="18" bestFit="1" customWidth="1"/>
    <col min="3890" max="3890" width="9.33203125" style="18" customWidth="1"/>
    <col min="3891" max="3891" width="6.33203125" style="18" bestFit="1" customWidth="1"/>
    <col min="3892" max="3892" width="9.33203125" style="18" customWidth="1"/>
    <col min="3893" max="3893" width="5.33203125" style="18" bestFit="1" customWidth="1"/>
    <col min="3894" max="3894" width="9.33203125" style="18" customWidth="1"/>
    <col min="3895" max="3895" width="6.33203125" style="18" bestFit="1" customWidth="1"/>
    <col min="3896" max="3896" width="9.33203125" style="18" customWidth="1"/>
    <col min="3897" max="3897" width="6.33203125" style="18" bestFit="1" customWidth="1"/>
    <col min="3898" max="3898" width="9.33203125" style="18" customWidth="1"/>
    <col min="3899" max="3899" width="6.33203125" style="18" bestFit="1" customWidth="1"/>
    <col min="3900" max="3900" width="9.33203125" style="18" customWidth="1"/>
    <col min="3901" max="3901" width="6.33203125" style="18" bestFit="1" customWidth="1"/>
    <col min="3902" max="3902" width="9.33203125" style="18" customWidth="1"/>
    <col min="3903" max="3903" width="6.33203125" style="18" bestFit="1" customWidth="1"/>
    <col min="3904" max="3904" width="9.33203125" style="18" customWidth="1"/>
    <col min="3905" max="3905" width="6.33203125" style="18" bestFit="1" customWidth="1"/>
    <col min="3906" max="3906" width="9.33203125" style="18" customWidth="1"/>
    <col min="3907" max="3907" width="5.6640625" style="18" bestFit="1" customWidth="1"/>
    <col min="3908" max="3908" width="9.33203125" style="18" customWidth="1"/>
    <col min="3909" max="3909" width="5.33203125" style="18" bestFit="1" customWidth="1"/>
    <col min="3910" max="3910" width="9.33203125" style="18" customWidth="1"/>
    <col min="3911" max="3911" width="5.6640625" style="18" bestFit="1" customWidth="1"/>
    <col min="3912" max="3912" width="9.33203125" style="18" customWidth="1"/>
    <col min="3913" max="3913" width="5.6640625" style="18" bestFit="1" customWidth="1"/>
    <col min="3914" max="3914" width="9.33203125" style="18" customWidth="1"/>
    <col min="3915" max="3915" width="5.6640625" style="18" bestFit="1" customWidth="1"/>
    <col min="3916" max="3916" width="9.33203125" style="18" customWidth="1"/>
    <col min="3917" max="3917" width="6" style="18" bestFit="1" customWidth="1"/>
    <col min="3918" max="3918" width="9.33203125" style="18" customWidth="1"/>
    <col min="3919" max="3919" width="6" style="18" customWidth="1"/>
    <col min="3920" max="3920" width="9.33203125" style="18" customWidth="1"/>
    <col min="3921" max="3921" width="5.6640625" style="18" bestFit="1" customWidth="1"/>
    <col min="3922" max="3922" width="9.33203125" style="18" customWidth="1"/>
    <col min="3923" max="3923" width="6" style="18" bestFit="1" customWidth="1"/>
    <col min="3924" max="3924" width="9.33203125" style="18" customWidth="1"/>
    <col min="3925" max="3925" width="6" style="18" customWidth="1"/>
    <col min="3926" max="3926" width="9.33203125" style="18" customWidth="1"/>
    <col min="3927" max="3927" width="6.33203125" style="18" bestFit="1" customWidth="1"/>
    <col min="3928" max="3928" width="9.33203125" style="18" customWidth="1"/>
    <col min="3929" max="3929" width="6.33203125" style="18" bestFit="1" customWidth="1"/>
    <col min="3930" max="3930" width="9.33203125" style="18" customWidth="1"/>
    <col min="3931" max="3931" width="6.5546875" style="18" bestFit="1" customWidth="1"/>
    <col min="3932" max="3932" width="9.33203125" style="18" customWidth="1"/>
    <col min="3933" max="3933" width="7.33203125" style="18" customWidth="1"/>
    <col min="3934" max="4104" width="9.33203125" style="18"/>
    <col min="4105" max="4105" width="5.6640625" style="18" customWidth="1"/>
    <col min="4106" max="4106" width="17.33203125" style="18" customWidth="1"/>
    <col min="4107" max="4110" width="9.33203125" style="18" customWidth="1"/>
    <col min="4111" max="4111" width="6.6640625" style="18" customWidth="1"/>
    <col min="4112" max="4112" width="9.33203125" style="18" customWidth="1"/>
    <col min="4113" max="4113" width="5.33203125" style="18" bestFit="1" customWidth="1"/>
    <col min="4114" max="4114" width="9.33203125" style="18" customWidth="1"/>
    <col min="4115" max="4115" width="5.6640625" style="18" customWidth="1"/>
    <col min="4116" max="4116" width="9.33203125" style="18" customWidth="1"/>
    <col min="4117" max="4117" width="6.33203125" style="18" bestFit="1" customWidth="1"/>
    <col min="4118" max="4118" width="9.33203125" style="18" customWidth="1"/>
    <col min="4119" max="4119" width="6.33203125" style="18" customWidth="1"/>
    <col min="4120" max="4120" width="9.33203125" style="18" customWidth="1"/>
    <col min="4121" max="4121" width="6.33203125" style="18" customWidth="1"/>
    <col min="4122" max="4122" width="9.33203125" style="18" customWidth="1"/>
    <col min="4123" max="4123" width="5.5546875" style="18" bestFit="1" customWidth="1"/>
    <col min="4124" max="4124" width="9.33203125" style="18" customWidth="1"/>
    <col min="4125" max="4125" width="5.33203125" style="18" bestFit="1" customWidth="1"/>
    <col min="4126" max="4126" width="9.33203125" style="18" customWidth="1"/>
    <col min="4127" max="4127" width="5.33203125" style="18" bestFit="1" customWidth="1"/>
    <col min="4128" max="4128" width="9.33203125" style="18" customWidth="1"/>
    <col min="4129" max="4129" width="5.6640625" style="18" bestFit="1" customWidth="1"/>
    <col min="4130" max="4130" width="9.33203125" style="18" customWidth="1"/>
    <col min="4131" max="4131" width="6.5546875" style="18" bestFit="1" customWidth="1"/>
    <col min="4132" max="4132" width="9.33203125" style="18" customWidth="1"/>
    <col min="4133" max="4133" width="5.33203125" style="18" bestFit="1" customWidth="1"/>
    <col min="4134" max="4134" width="9.33203125" style="18" customWidth="1"/>
    <col min="4135" max="4135" width="5.33203125" style="18" bestFit="1" customWidth="1"/>
    <col min="4136" max="4136" width="9.33203125" style="18" customWidth="1"/>
    <col min="4137" max="4137" width="5.33203125" style="18" bestFit="1" customWidth="1"/>
    <col min="4138" max="4138" width="9.33203125" style="18" customWidth="1"/>
    <col min="4139" max="4139" width="6.33203125" style="18" bestFit="1" customWidth="1"/>
    <col min="4140" max="4140" width="9.33203125" style="18" customWidth="1"/>
    <col min="4141" max="4141" width="5.33203125" style="18" bestFit="1" customWidth="1"/>
    <col min="4142" max="4142" width="9.33203125" style="18" customWidth="1"/>
    <col min="4143" max="4143" width="5.6640625" style="18" bestFit="1" customWidth="1"/>
    <col min="4144" max="4144" width="9.33203125" style="18" customWidth="1"/>
    <col min="4145" max="4145" width="6.5546875" style="18" bestFit="1" customWidth="1"/>
    <col min="4146" max="4146" width="9.33203125" style="18" customWidth="1"/>
    <col min="4147" max="4147" width="6.33203125" style="18" bestFit="1" customWidth="1"/>
    <col min="4148" max="4148" width="9.33203125" style="18" customWidth="1"/>
    <col min="4149" max="4149" width="5.33203125" style="18" bestFit="1" customWidth="1"/>
    <col min="4150" max="4150" width="9.33203125" style="18" customWidth="1"/>
    <col min="4151" max="4151" width="6.33203125" style="18" bestFit="1" customWidth="1"/>
    <col min="4152" max="4152" width="9.33203125" style="18" customWidth="1"/>
    <col min="4153" max="4153" width="6.33203125" style="18" bestFit="1" customWidth="1"/>
    <col min="4154" max="4154" width="9.33203125" style="18" customWidth="1"/>
    <col min="4155" max="4155" width="6.33203125" style="18" bestFit="1" customWidth="1"/>
    <col min="4156" max="4156" width="9.33203125" style="18" customWidth="1"/>
    <col min="4157" max="4157" width="6.33203125" style="18" bestFit="1" customWidth="1"/>
    <col min="4158" max="4158" width="9.33203125" style="18" customWidth="1"/>
    <col min="4159" max="4159" width="6.33203125" style="18" bestFit="1" customWidth="1"/>
    <col min="4160" max="4160" width="9.33203125" style="18" customWidth="1"/>
    <col min="4161" max="4161" width="6.33203125" style="18" bestFit="1" customWidth="1"/>
    <col min="4162" max="4162" width="9.33203125" style="18" customWidth="1"/>
    <col min="4163" max="4163" width="5.6640625" style="18" bestFit="1" customWidth="1"/>
    <col min="4164" max="4164" width="9.33203125" style="18" customWidth="1"/>
    <col min="4165" max="4165" width="5.33203125" style="18" bestFit="1" customWidth="1"/>
    <col min="4166" max="4166" width="9.33203125" style="18" customWidth="1"/>
    <col min="4167" max="4167" width="5.6640625" style="18" bestFit="1" customWidth="1"/>
    <col min="4168" max="4168" width="9.33203125" style="18" customWidth="1"/>
    <col min="4169" max="4169" width="5.6640625" style="18" bestFit="1" customWidth="1"/>
    <col min="4170" max="4170" width="9.33203125" style="18" customWidth="1"/>
    <col min="4171" max="4171" width="5.6640625" style="18" bestFit="1" customWidth="1"/>
    <col min="4172" max="4172" width="9.33203125" style="18" customWidth="1"/>
    <col min="4173" max="4173" width="6" style="18" bestFit="1" customWidth="1"/>
    <col min="4174" max="4174" width="9.33203125" style="18" customWidth="1"/>
    <col min="4175" max="4175" width="6" style="18" customWidth="1"/>
    <col min="4176" max="4176" width="9.33203125" style="18" customWidth="1"/>
    <col min="4177" max="4177" width="5.6640625" style="18" bestFit="1" customWidth="1"/>
    <col min="4178" max="4178" width="9.33203125" style="18" customWidth="1"/>
    <col min="4179" max="4179" width="6" style="18" bestFit="1" customWidth="1"/>
    <col min="4180" max="4180" width="9.33203125" style="18" customWidth="1"/>
    <col min="4181" max="4181" width="6" style="18" customWidth="1"/>
    <col min="4182" max="4182" width="9.33203125" style="18" customWidth="1"/>
    <col min="4183" max="4183" width="6.33203125" style="18" bestFit="1" customWidth="1"/>
    <col min="4184" max="4184" width="9.33203125" style="18" customWidth="1"/>
    <col min="4185" max="4185" width="6.33203125" style="18" bestFit="1" customWidth="1"/>
    <col min="4186" max="4186" width="9.33203125" style="18" customWidth="1"/>
    <col min="4187" max="4187" width="6.5546875" style="18" bestFit="1" customWidth="1"/>
    <col min="4188" max="4188" width="9.33203125" style="18" customWidth="1"/>
    <col min="4189" max="4189" width="7.33203125" style="18" customWidth="1"/>
    <col min="4190" max="4360" width="9.33203125" style="18"/>
    <col min="4361" max="4361" width="5.6640625" style="18" customWidth="1"/>
    <col min="4362" max="4362" width="17.33203125" style="18" customWidth="1"/>
    <col min="4363" max="4366" width="9.33203125" style="18" customWidth="1"/>
    <col min="4367" max="4367" width="6.6640625" style="18" customWidth="1"/>
    <col min="4368" max="4368" width="9.33203125" style="18" customWidth="1"/>
    <col min="4369" max="4369" width="5.33203125" style="18" bestFit="1" customWidth="1"/>
    <col min="4370" max="4370" width="9.33203125" style="18" customWidth="1"/>
    <col min="4371" max="4371" width="5.6640625" style="18" customWidth="1"/>
    <col min="4372" max="4372" width="9.33203125" style="18" customWidth="1"/>
    <col min="4373" max="4373" width="6.33203125" style="18" bestFit="1" customWidth="1"/>
    <col min="4374" max="4374" width="9.33203125" style="18" customWidth="1"/>
    <col min="4375" max="4375" width="6.33203125" style="18" customWidth="1"/>
    <col min="4376" max="4376" width="9.33203125" style="18" customWidth="1"/>
    <col min="4377" max="4377" width="6.33203125" style="18" customWidth="1"/>
    <col min="4378" max="4378" width="9.33203125" style="18" customWidth="1"/>
    <col min="4379" max="4379" width="5.5546875" style="18" bestFit="1" customWidth="1"/>
    <col min="4380" max="4380" width="9.33203125" style="18" customWidth="1"/>
    <col min="4381" max="4381" width="5.33203125" style="18" bestFit="1" customWidth="1"/>
    <col min="4382" max="4382" width="9.33203125" style="18" customWidth="1"/>
    <col min="4383" max="4383" width="5.33203125" style="18" bestFit="1" customWidth="1"/>
    <col min="4384" max="4384" width="9.33203125" style="18" customWidth="1"/>
    <col min="4385" max="4385" width="5.6640625" style="18" bestFit="1" customWidth="1"/>
    <col min="4386" max="4386" width="9.33203125" style="18" customWidth="1"/>
    <col min="4387" max="4387" width="6.5546875" style="18" bestFit="1" customWidth="1"/>
    <col min="4388" max="4388" width="9.33203125" style="18" customWidth="1"/>
    <col min="4389" max="4389" width="5.33203125" style="18" bestFit="1" customWidth="1"/>
    <col min="4390" max="4390" width="9.33203125" style="18" customWidth="1"/>
    <col min="4391" max="4391" width="5.33203125" style="18" bestFit="1" customWidth="1"/>
    <col min="4392" max="4392" width="9.33203125" style="18" customWidth="1"/>
    <col min="4393" max="4393" width="5.33203125" style="18" bestFit="1" customWidth="1"/>
    <col min="4394" max="4394" width="9.33203125" style="18" customWidth="1"/>
    <col min="4395" max="4395" width="6.33203125" style="18" bestFit="1" customWidth="1"/>
    <col min="4396" max="4396" width="9.33203125" style="18" customWidth="1"/>
    <col min="4397" max="4397" width="5.33203125" style="18" bestFit="1" customWidth="1"/>
    <col min="4398" max="4398" width="9.33203125" style="18" customWidth="1"/>
    <col min="4399" max="4399" width="5.6640625" style="18" bestFit="1" customWidth="1"/>
    <col min="4400" max="4400" width="9.33203125" style="18" customWidth="1"/>
    <col min="4401" max="4401" width="6.5546875" style="18" bestFit="1" customWidth="1"/>
    <col min="4402" max="4402" width="9.33203125" style="18" customWidth="1"/>
    <col min="4403" max="4403" width="6.33203125" style="18" bestFit="1" customWidth="1"/>
    <col min="4404" max="4404" width="9.33203125" style="18" customWidth="1"/>
    <col min="4405" max="4405" width="5.33203125" style="18" bestFit="1" customWidth="1"/>
    <col min="4406" max="4406" width="9.33203125" style="18" customWidth="1"/>
    <col min="4407" max="4407" width="6.33203125" style="18" bestFit="1" customWidth="1"/>
    <col min="4408" max="4408" width="9.33203125" style="18" customWidth="1"/>
    <col min="4409" max="4409" width="6.33203125" style="18" bestFit="1" customWidth="1"/>
    <col min="4410" max="4410" width="9.33203125" style="18" customWidth="1"/>
    <col min="4411" max="4411" width="6.33203125" style="18" bestFit="1" customWidth="1"/>
    <col min="4412" max="4412" width="9.33203125" style="18" customWidth="1"/>
    <col min="4413" max="4413" width="6.33203125" style="18" bestFit="1" customWidth="1"/>
    <col min="4414" max="4414" width="9.33203125" style="18" customWidth="1"/>
    <col min="4415" max="4415" width="6.33203125" style="18" bestFit="1" customWidth="1"/>
    <col min="4416" max="4416" width="9.33203125" style="18" customWidth="1"/>
    <col min="4417" max="4417" width="6.33203125" style="18" bestFit="1" customWidth="1"/>
    <col min="4418" max="4418" width="9.33203125" style="18" customWidth="1"/>
    <col min="4419" max="4419" width="5.6640625" style="18" bestFit="1" customWidth="1"/>
    <col min="4420" max="4420" width="9.33203125" style="18" customWidth="1"/>
    <col min="4421" max="4421" width="5.33203125" style="18" bestFit="1" customWidth="1"/>
    <col min="4422" max="4422" width="9.33203125" style="18" customWidth="1"/>
    <col min="4423" max="4423" width="5.6640625" style="18" bestFit="1" customWidth="1"/>
    <col min="4424" max="4424" width="9.33203125" style="18" customWidth="1"/>
    <col min="4425" max="4425" width="5.6640625" style="18" bestFit="1" customWidth="1"/>
    <col min="4426" max="4426" width="9.33203125" style="18" customWidth="1"/>
    <col min="4427" max="4427" width="5.6640625" style="18" bestFit="1" customWidth="1"/>
    <col min="4428" max="4428" width="9.33203125" style="18" customWidth="1"/>
    <col min="4429" max="4429" width="6" style="18" bestFit="1" customWidth="1"/>
    <col min="4430" max="4430" width="9.33203125" style="18" customWidth="1"/>
    <col min="4431" max="4431" width="6" style="18" customWidth="1"/>
    <col min="4432" max="4432" width="9.33203125" style="18" customWidth="1"/>
    <col min="4433" max="4433" width="5.6640625" style="18" bestFit="1" customWidth="1"/>
    <col min="4434" max="4434" width="9.33203125" style="18" customWidth="1"/>
    <col min="4435" max="4435" width="6" style="18" bestFit="1" customWidth="1"/>
    <col min="4436" max="4436" width="9.33203125" style="18" customWidth="1"/>
    <col min="4437" max="4437" width="6" style="18" customWidth="1"/>
    <col min="4438" max="4438" width="9.33203125" style="18" customWidth="1"/>
    <col min="4439" max="4439" width="6.33203125" style="18" bestFit="1" customWidth="1"/>
    <col min="4440" max="4440" width="9.33203125" style="18" customWidth="1"/>
    <col min="4441" max="4441" width="6.33203125" style="18" bestFit="1" customWidth="1"/>
    <col min="4442" max="4442" width="9.33203125" style="18" customWidth="1"/>
    <col min="4443" max="4443" width="6.5546875" style="18" bestFit="1" customWidth="1"/>
    <col min="4444" max="4444" width="9.33203125" style="18" customWidth="1"/>
    <col min="4445" max="4445" width="7.33203125" style="18" customWidth="1"/>
    <col min="4446" max="4616" width="9.33203125" style="18"/>
    <col min="4617" max="4617" width="5.6640625" style="18" customWidth="1"/>
    <col min="4618" max="4618" width="17.33203125" style="18" customWidth="1"/>
    <col min="4619" max="4622" width="9.33203125" style="18" customWidth="1"/>
    <col min="4623" max="4623" width="6.6640625" style="18" customWidth="1"/>
    <col min="4624" max="4624" width="9.33203125" style="18" customWidth="1"/>
    <col min="4625" max="4625" width="5.33203125" style="18" bestFit="1" customWidth="1"/>
    <col min="4626" max="4626" width="9.33203125" style="18" customWidth="1"/>
    <col min="4627" max="4627" width="5.6640625" style="18" customWidth="1"/>
    <col min="4628" max="4628" width="9.33203125" style="18" customWidth="1"/>
    <col min="4629" max="4629" width="6.33203125" style="18" bestFit="1" customWidth="1"/>
    <col min="4630" max="4630" width="9.33203125" style="18" customWidth="1"/>
    <col min="4631" max="4631" width="6.33203125" style="18" customWidth="1"/>
    <col min="4632" max="4632" width="9.33203125" style="18" customWidth="1"/>
    <col min="4633" max="4633" width="6.33203125" style="18" customWidth="1"/>
    <col min="4634" max="4634" width="9.33203125" style="18" customWidth="1"/>
    <col min="4635" max="4635" width="5.5546875" style="18" bestFit="1" customWidth="1"/>
    <col min="4636" max="4636" width="9.33203125" style="18" customWidth="1"/>
    <col min="4637" max="4637" width="5.33203125" style="18" bestFit="1" customWidth="1"/>
    <col min="4638" max="4638" width="9.33203125" style="18" customWidth="1"/>
    <col min="4639" max="4639" width="5.33203125" style="18" bestFit="1" customWidth="1"/>
    <col min="4640" max="4640" width="9.33203125" style="18" customWidth="1"/>
    <col min="4641" max="4641" width="5.6640625" style="18" bestFit="1" customWidth="1"/>
    <col min="4642" max="4642" width="9.33203125" style="18" customWidth="1"/>
    <col min="4643" max="4643" width="6.5546875" style="18" bestFit="1" customWidth="1"/>
    <col min="4644" max="4644" width="9.33203125" style="18" customWidth="1"/>
    <col min="4645" max="4645" width="5.33203125" style="18" bestFit="1" customWidth="1"/>
    <col min="4646" max="4646" width="9.33203125" style="18" customWidth="1"/>
    <col min="4647" max="4647" width="5.33203125" style="18" bestFit="1" customWidth="1"/>
    <col min="4648" max="4648" width="9.33203125" style="18" customWidth="1"/>
    <col min="4649" max="4649" width="5.33203125" style="18" bestFit="1" customWidth="1"/>
    <col min="4650" max="4650" width="9.33203125" style="18" customWidth="1"/>
    <col min="4651" max="4651" width="6.33203125" style="18" bestFit="1" customWidth="1"/>
    <col min="4652" max="4652" width="9.33203125" style="18" customWidth="1"/>
    <col min="4653" max="4653" width="5.33203125" style="18" bestFit="1" customWidth="1"/>
    <col min="4654" max="4654" width="9.33203125" style="18" customWidth="1"/>
    <col min="4655" max="4655" width="5.6640625" style="18" bestFit="1" customWidth="1"/>
    <col min="4656" max="4656" width="9.33203125" style="18" customWidth="1"/>
    <col min="4657" max="4657" width="6.5546875" style="18" bestFit="1" customWidth="1"/>
    <col min="4658" max="4658" width="9.33203125" style="18" customWidth="1"/>
    <col min="4659" max="4659" width="6.33203125" style="18" bestFit="1" customWidth="1"/>
    <col min="4660" max="4660" width="9.33203125" style="18" customWidth="1"/>
    <col min="4661" max="4661" width="5.33203125" style="18" bestFit="1" customWidth="1"/>
    <col min="4662" max="4662" width="9.33203125" style="18" customWidth="1"/>
    <col min="4663" max="4663" width="6.33203125" style="18" bestFit="1" customWidth="1"/>
    <col min="4664" max="4664" width="9.33203125" style="18" customWidth="1"/>
    <col min="4665" max="4665" width="6.33203125" style="18" bestFit="1" customWidth="1"/>
    <col min="4666" max="4666" width="9.33203125" style="18" customWidth="1"/>
    <col min="4667" max="4667" width="6.33203125" style="18" bestFit="1" customWidth="1"/>
    <col min="4668" max="4668" width="9.33203125" style="18" customWidth="1"/>
    <col min="4669" max="4669" width="6.33203125" style="18" bestFit="1" customWidth="1"/>
    <col min="4670" max="4670" width="9.33203125" style="18" customWidth="1"/>
    <col min="4671" max="4671" width="6.33203125" style="18" bestFit="1" customWidth="1"/>
    <col min="4672" max="4672" width="9.33203125" style="18" customWidth="1"/>
    <col min="4673" max="4673" width="6.33203125" style="18" bestFit="1" customWidth="1"/>
    <col min="4674" max="4674" width="9.33203125" style="18" customWidth="1"/>
    <col min="4675" max="4675" width="5.6640625" style="18" bestFit="1" customWidth="1"/>
    <col min="4676" max="4676" width="9.33203125" style="18" customWidth="1"/>
    <col min="4677" max="4677" width="5.33203125" style="18" bestFit="1" customWidth="1"/>
    <col min="4678" max="4678" width="9.33203125" style="18" customWidth="1"/>
    <col min="4679" max="4679" width="5.6640625" style="18" bestFit="1" customWidth="1"/>
    <col min="4680" max="4680" width="9.33203125" style="18" customWidth="1"/>
    <col min="4681" max="4681" width="5.6640625" style="18" bestFit="1" customWidth="1"/>
    <col min="4682" max="4682" width="9.33203125" style="18" customWidth="1"/>
    <col min="4683" max="4683" width="5.6640625" style="18" bestFit="1" customWidth="1"/>
    <col min="4684" max="4684" width="9.33203125" style="18" customWidth="1"/>
    <col min="4685" max="4685" width="6" style="18" bestFit="1" customWidth="1"/>
    <col min="4686" max="4686" width="9.33203125" style="18" customWidth="1"/>
    <col min="4687" max="4687" width="6" style="18" customWidth="1"/>
    <col min="4688" max="4688" width="9.33203125" style="18" customWidth="1"/>
    <col min="4689" max="4689" width="5.6640625" style="18" bestFit="1" customWidth="1"/>
    <col min="4690" max="4690" width="9.33203125" style="18" customWidth="1"/>
    <col min="4691" max="4691" width="6" style="18" bestFit="1" customWidth="1"/>
    <col min="4692" max="4692" width="9.33203125" style="18" customWidth="1"/>
    <col min="4693" max="4693" width="6" style="18" customWidth="1"/>
    <col min="4694" max="4694" width="9.33203125" style="18" customWidth="1"/>
    <col min="4695" max="4695" width="6.33203125" style="18" bestFit="1" customWidth="1"/>
    <col min="4696" max="4696" width="9.33203125" style="18" customWidth="1"/>
    <col min="4697" max="4697" width="6.33203125" style="18" bestFit="1" customWidth="1"/>
    <col min="4698" max="4698" width="9.33203125" style="18" customWidth="1"/>
    <col min="4699" max="4699" width="6.5546875" style="18" bestFit="1" customWidth="1"/>
    <col min="4700" max="4700" width="9.33203125" style="18" customWidth="1"/>
    <col min="4701" max="4701" width="7.33203125" style="18" customWidth="1"/>
    <col min="4702" max="4872" width="9.33203125" style="18"/>
    <col min="4873" max="4873" width="5.6640625" style="18" customWidth="1"/>
    <col min="4874" max="4874" width="17.33203125" style="18" customWidth="1"/>
    <col min="4875" max="4878" width="9.33203125" style="18" customWidth="1"/>
    <col min="4879" max="4879" width="6.6640625" style="18" customWidth="1"/>
    <col min="4880" max="4880" width="9.33203125" style="18" customWidth="1"/>
    <col min="4881" max="4881" width="5.33203125" style="18" bestFit="1" customWidth="1"/>
    <col min="4882" max="4882" width="9.33203125" style="18" customWidth="1"/>
    <col min="4883" max="4883" width="5.6640625" style="18" customWidth="1"/>
    <col min="4884" max="4884" width="9.33203125" style="18" customWidth="1"/>
    <col min="4885" max="4885" width="6.33203125" style="18" bestFit="1" customWidth="1"/>
    <col min="4886" max="4886" width="9.33203125" style="18" customWidth="1"/>
    <col min="4887" max="4887" width="6.33203125" style="18" customWidth="1"/>
    <col min="4888" max="4888" width="9.33203125" style="18" customWidth="1"/>
    <col min="4889" max="4889" width="6.33203125" style="18" customWidth="1"/>
    <col min="4890" max="4890" width="9.33203125" style="18" customWidth="1"/>
    <col min="4891" max="4891" width="5.5546875" style="18" bestFit="1" customWidth="1"/>
    <col min="4892" max="4892" width="9.33203125" style="18" customWidth="1"/>
    <col min="4893" max="4893" width="5.33203125" style="18" bestFit="1" customWidth="1"/>
    <col min="4894" max="4894" width="9.33203125" style="18" customWidth="1"/>
    <col min="4895" max="4895" width="5.33203125" style="18" bestFit="1" customWidth="1"/>
    <col min="4896" max="4896" width="9.33203125" style="18" customWidth="1"/>
    <col min="4897" max="4897" width="5.6640625" style="18" bestFit="1" customWidth="1"/>
    <col min="4898" max="4898" width="9.33203125" style="18" customWidth="1"/>
    <col min="4899" max="4899" width="6.5546875" style="18" bestFit="1" customWidth="1"/>
    <col min="4900" max="4900" width="9.33203125" style="18" customWidth="1"/>
    <col min="4901" max="4901" width="5.33203125" style="18" bestFit="1" customWidth="1"/>
    <col min="4902" max="4902" width="9.33203125" style="18" customWidth="1"/>
    <col min="4903" max="4903" width="5.33203125" style="18" bestFit="1" customWidth="1"/>
    <col min="4904" max="4904" width="9.33203125" style="18" customWidth="1"/>
    <col min="4905" max="4905" width="5.33203125" style="18" bestFit="1" customWidth="1"/>
    <col min="4906" max="4906" width="9.33203125" style="18" customWidth="1"/>
    <col min="4907" max="4907" width="6.33203125" style="18" bestFit="1" customWidth="1"/>
    <col min="4908" max="4908" width="9.33203125" style="18" customWidth="1"/>
    <col min="4909" max="4909" width="5.33203125" style="18" bestFit="1" customWidth="1"/>
    <col min="4910" max="4910" width="9.33203125" style="18" customWidth="1"/>
    <col min="4911" max="4911" width="5.6640625" style="18" bestFit="1" customWidth="1"/>
    <col min="4912" max="4912" width="9.33203125" style="18" customWidth="1"/>
    <col min="4913" max="4913" width="6.5546875" style="18" bestFit="1" customWidth="1"/>
    <col min="4914" max="4914" width="9.33203125" style="18" customWidth="1"/>
    <col min="4915" max="4915" width="6.33203125" style="18" bestFit="1" customWidth="1"/>
    <col min="4916" max="4916" width="9.33203125" style="18" customWidth="1"/>
    <col min="4917" max="4917" width="5.33203125" style="18" bestFit="1" customWidth="1"/>
    <col min="4918" max="4918" width="9.33203125" style="18" customWidth="1"/>
    <col min="4919" max="4919" width="6.33203125" style="18" bestFit="1" customWidth="1"/>
    <col min="4920" max="4920" width="9.33203125" style="18" customWidth="1"/>
    <col min="4921" max="4921" width="6.33203125" style="18" bestFit="1" customWidth="1"/>
    <col min="4922" max="4922" width="9.33203125" style="18" customWidth="1"/>
    <col min="4923" max="4923" width="6.33203125" style="18" bestFit="1" customWidth="1"/>
    <col min="4924" max="4924" width="9.33203125" style="18" customWidth="1"/>
    <col min="4925" max="4925" width="6.33203125" style="18" bestFit="1" customWidth="1"/>
    <col min="4926" max="4926" width="9.33203125" style="18" customWidth="1"/>
    <col min="4927" max="4927" width="6.33203125" style="18" bestFit="1" customWidth="1"/>
    <col min="4928" max="4928" width="9.33203125" style="18" customWidth="1"/>
    <col min="4929" max="4929" width="6.33203125" style="18" bestFit="1" customWidth="1"/>
    <col min="4930" max="4930" width="9.33203125" style="18" customWidth="1"/>
    <col min="4931" max="4931" width="5.6640625" style="18" bestFit="1" customWidth="1"/>
    <col min="4932" max="4932" width="9.33203125" style="18" customWidth="1"/>
    <col min="4933" max="4933" width="5.33203125" style="18" bestFit="1" customWidth="1"/>
    <col min="4934" max="4934" width="9.33203125" style="18" customWidth="1"/>
    <col min="4935" max="4935" width="5.6640625" style="18" bestFit="1" customWidth="1"/>
    <col min="4936" max="4936" width="9.33203125" style="18" customWidth="1"/>
    <col min="4937" max="4937" width="5.6640625" style="18" bestFit="1" customWidth="1"/>
    <col min="4938" max="4938" width="9.33203125" style="18" customWidth="1"/>
    <col min="4939" max="4939" width="5.6640625" style="18" bestFit="1" customWidth="1"/>
    <col min="4940" max="4940" width="9.33203125" style="18" customWidth="1"/>
    <col min="4941" max="4941" width="6" style="18" bestFit="1" customWidth="1"/>
    <col min="4942" max="4942" width="9.33203125" style="18" customWidth="1"/>
    <col min="4943" max="4943" width="6" style="18" customWidth="1"/>
    <col min="4944" max="4944" width="9.33203125" style="18" customWidth="1"/>
    <col min="4945" max="4945" width="5.6640625" style="18" bestFit="1" customWidth="1"/>
    <col min="4946" max="4946" width="9.33203125" style="18" customWidth="1"/>
    <col min="4947" max="4947" width="6" style="18" bestFit="1" customWidth="1"/>
    <col min="4948" max="4948" width="9.33203125" style="18" customWidth="1"/>
    <col min="4949" max="4949" width="6" style="18" customWidth="1"/>
    <col min="4950" max="4950" width="9.33203125" style="18" customWidth="1"/>
    <col min="4951" max="4951" width="6.33203125" style="18" bestFit="1" customWidth="1"/>
    <col min="4952" max="4952" width="9.33203125" style="18" customWidth="1"/>
    <col min="4953" max="4953" width="6.33203125" style="18" bestFit="1" customWidth="1"/>
    <col min="4954" max="4954" width="9.33203125" style="18" customWidth="1"/>
    <col min="4955" max="4955" width="6.5546875" style="18" bestFit="1" customWidth="1"/>
    <col min="4956" max="4956" width="9.33203125" style="18" customWidth="1"/>
    <col min="4957" max="4957" width="7.33203125" style="18" customWidth="1"/>
    <col min="4958" max="5128" width="9.33203125" style="18"/>
    <col min="5129" max="5129" width="5.6640625" style="18" customWidth="1"/>
    <col min="5130" max="5130" width="17.33203125" style="18" customWidth="1"/>
    <col min="5131" max="5134" width="9.33203125" style="18" customWidth="1"/>
    <col min="5135" max="5135" width="6.6640625" style="18" customWidth="1"/>
    <col min="5136" max="5136" width="9.33203125" style="18" customWidth="1"/>
    <col min="5137" max="5137" width="5.33203125" style="18" bestFit="1" customWidth="1"/>
    <col min="5138" max="5138" width="9.33203125" style="18" customWidth="1"/>
    <col min="5139" max="5139" width="5.6640625" style="18" customWidth="1"/>
    <col min="5140" max="5140" width="9.33203125" style="18" customWidth="1"/>
    <col min="5141" max="5141" width="6.33203125" style="18" bestFit="1" customWidth="1"/>
    <col min="5142" max="5142" width="9.33203125" style="18" customWidth="1"/>
    <col min="5143" max="5143" width="6.33203125" style="18" customWidth="1"/>
    <col min="5144" max="5144" width="9.33203125" style="18" customWidth="1"/>
    <col min="5145" max="5145" width="6.33203125" style="18" customWidth="1"/>
    <col min="5146" max="5146" width="9.33203125" style="18" customWidth="1"/>
    <col min="5147" max="5147" width="5.5546875" style="18" bestFit="1" customWidth="1"/>
    <col min="5148" max="5148" width="9.33203125" style="18" customWidth="1"/>
    <col min="5149" max="5149" width="5.33203125" style="18" bestFit="1" customWidth="1"/>
    <col min="5150" max="5150" width="9.33203125" style="18" customWidth="1"/>
    <col min="5151" max="5151" width="5.33203125" style="18" bestFit="1" customWidth="1"/>
    <col min="5152" max="5152" width="9.33203125" style="18" customWidth="1"/>
    <col min="5153" max="5153" width="5.6640625" style="18" bestFit="1" customWidth="1"/>
    <col min="5154" max="5154" width="9.33203125" style="18" customWidth="1"/>
    <col min="5155" max="5155" width="6.5546875" style="18" bestFit="1" customWidth="1"/>
    <col min="5156" max="5156" width="9.33203125" style="18" customWidth="1"/>
    <col min="5157" max="5157" width="5.33203125" style="18" bestFit="1" customWidth="1"/>
    <col min="5158" max="5158" width="9.33203125" style="18" customWidth="1"/>
    <col min="5159" max="5159" width="5.33203125" style="18" bestFit="1" customWidth="1"/>
    <col min="5160" max="5160" width="9.33203125" style="18" customWidth="1"/>
    <col min="5161" max="5161" width="5.33203125" style="18" bestFit="1" customWidth="1"/>
    <col min="5162" max="5162" width="9.33203125" style="18" customWidth="1"/>
    <col min="5163" max="5163" width="6.33203125" style="18" bestFit="1" customWidth="1"/>
    <col min="5164" max="5164" width="9.33203125" style="18" customWidth="1"/>
    <col min="5165" max="5165" width="5.33203125" style="18" bestFit="1" customWidth="1"/>
    <col min="5166" max="5166" width="9.33203125" style="18" customWidth="1"/>
    <col min="5167" max="5167" width="5.6640625" style="18" bestFit="1" customWidth="1"/>
    <col min="5168" max="5168" width="9.33203125" style="18" customWidth="1"/>
    <col min="5169" max="5169" width="6.5546875" style="18" bestFit="1" customWidth="1"/>
    <col min="5170" max="5170" width="9.33203125" style="18" customWidth="1"/>
    <col min="5171" max="5171" width="6.33203125" style="18" bestFit="1" customWidth="1"/>
    <col min="5172" max="5172" width="9.33203125" style="18" customWidth="1"/>
    <col min="5173" max="5173" width="5.33203125" style="18" bestFit="1" customWidth="1"/>
    <col min="5174" max="5174" width="9.33203125" style="18" customWidth="1"/>
    <col min="5175" max="5175" width="6.33203125" style="18" bestFit="1" customWidth="1"/>
    <col min="5176" max="5176" width="9.33203125" style="18" customWidth="1"/>
    <col min="5177" max="5177" width="6.33203125" style="18" bestFit="1" customWidth="1"/>
    <col min="5178" max="5178" width="9.33203125" style="18" customWidth="1"/>
    <col min="5179" max="5179" width="6.33203125" style="18" bestFit="1" customWidth="1"/>
    <col min="5180" max="5180" width="9.33203125" style="18" customWidth="1"/>
    <col min="5181" max="5181" width="6.33203125" style="18" bestFit="1" customWidth="1"/>
    <col min="5182" max="5182" width="9.33203125" style="18" customWidth="1"/>
    <col min="5183" max="5183" width="6.33203125" style="18" bestFit="1" customWidth="1"/>
    <col min="5184" max="5184" width="9.33203125" style="18" customWidth="1"/>
    <col min="5185" max="5185" width="6.33203125" style="18" bestFit="1" customWidth="1"/>
    <col min="5186" max="5186" width="9.33203125" style="18" customWidth="1"/>
    <col min="5187" max="5187" width="5.6640625" style="18" bestFit="1" customWidth="1"/>
    <col min="5188" max="5188" width="9.33203125" style="18" customWidth="1"/>
    <col min="5189" max="5189" width="5.33203125" style="18" bestFit="1" customWidth="1"/>
    <col min="5190" max="5190" width="9.33203125" style="18" customWidth="1"/>
    <col min="5191" max="5191" width="5.6640625" style="18" bestFit="1" customWidth="1"/>
    <col min="5192" max="5192" width="9.33203125" style="18" customWidth="1"/>
    <col min="5193" max="5193" width="5.6640625" style="18" bestFit="1" customWidth="1"/>
    <col min="5194" max="5194" width="9.33203125" style="18" customWidth="1"/>
    <col min="5195" max="5195" width="5.6640625" style="18" bestFit="1" customWidth="1"/>
    <col min="5196" max="5196" width="9.33203125" style="18" customWidth="1"/>
    <col min="5197" max="5197" width="6" style="18" bestFit="1" customWidth="1"/>
    <col min="5198" max="5198" width="9.33203125" style="18" customWidth="1"/>
    <col min="5199" max="5199" width="6" style="18" customWidth="1"/>
    <col min="5200" max="5200" width="9.33203125" style="18" customWidth="1"/>
    <col min="5201" max="5201" width="5.6640625" style="18" bestFit="1" customWidth="1"/>
    <col min="5202" max="5202" width="9.33203125" style="18" customWidth="1"/>
    <col min="5203" max="5203" width="6" style="18" bestFit="1" customWidth="1"/>
    <col min="5204" max="5204" width="9.33203125" style="18" customWidth="1"/>
    <col min="5205" max="5205" width="6" style="18" customWidth="1"/>
    <col min="5206" max="5206" width="9.33203125" style="18" customWidth="1"/>
    <col min="5207" max="5207" width="6.33203125" style="18" bestFit="1" customWidth="1"/>
    <col min="5208" max="5208" width="9.33203125" style="18" customWidth="1"/>
    <col min="5209" max="5209" width="6.33203125" style="18" bestFit="1" customWidth="1"/>
    <col min="5210" max="5210" width="9.33203125" style="18" customWidth="1"/>
    <col min="5211" max="5211" width="6.5546875" style="18" bestFit="1" customWidth="1"/>
    <col min="5212" max="5212" width="9.33203125" style="18" customWidth="1"/>
    <col min="5213" max="5213" width="7.33203125" style="18" customWidth="1"/>
    <col min="5214" max="5384" width="9.33203125" style="18"/>
    <col min="5385" max="5385" width="5.6640625" style="18" customWidth="1"/>
    <col min="5386" max="5386" width="17.33203125" style="18" customWidth="1"/>
    <col min="5387" max="5390" width="9.33203125" style="18" customWidth="1"/>
    <col min="5391" max="5391" width="6.6640625" style="18" customWidth="1"/>
    <col min="5392" max="5392" width="9.33203125" style="18" customWidth="1"/>
    <col min="5393" max="5393" width="5.33203125" style="18" bestFit="1" customWidth="1"/>
    <col min="5394" max="5394" width="9.33203125" style="18" customWidth="1"/>
    <col min="5395" max="5395" width="5.6640625" style="18" customWidth="1"/>
    <col min="5396" max="5396" width="9.33203125" style="18" customWidth="1"/>
    <col min="5397" max="5397" width="6.33203125" style="18" bestFit="1" customWidth="1"/>
    <col min="5398" max="5398" width="9.33203125" style="18" customWidth="1"/>
    <col min="5399" max="5399" width="6.33203125" style="18" customWidth="1"/>
    <col min="5400" max="5400" width="9.33203125" style="18" customWidth="1"/>
    <col min="5401" max="5401" width="6.33203125" style="18" customWidth="1"/>
    <col min="5402" max="5402" width="9.33203125" style="18" customWidth="1"/>
    <col min="5403" max="5403" width="5.5546875" style="18" bestFit="1" customWidth="1"/>
    <col min="5404" max="5404" width="9.33203125" style="18" customWidth="1"/>
    <col min="5405" max="5405" width="5.33203125" style="18" bestFit="1" customWidth="1"/>
    <col min="5406" max="5406" width="9.33203125" style="18" customWidth="1"/>
    <col min="5407" max="5407" width="5.33203125" style="18" bestFit="1" customWidth="1"/>
    <col min="5408" max="5408" width="9.33203125" style="18" customWidth="1"/>
    <col min="5409" max="5409" width="5.6640625" style="18" bestFit="1" customWidth="1"/>
    <col min="5410" max="5410" width="9.33203125" style="18" customWidth="1"/>
    <col min="5411" max="5411" width="6.5546875" style="18" bestFit="1" customWidth="1"/>
    <col min="5412" max="5412" width="9.33203125" style="18" customWidth="1"/>
    <col min="5413" max="5413" width="5.33203125" style="18" bestFit="1" customWidth="1"/>
    <col min="5414" max="5414" width="9.33203125" style="18" customWidth="1"/>
    <col min="5415" max="5415" width="5.33203125" style="18" bestFit="1" customWidth="1"/>
    <col min="5416" max="5416" width="9.33203125" style="18" customWidth="1"/>
    <col min="5417" max="5417" width="5.33203125" style="18" bestFit="1" customWidth="1"/>
    <col min="5418" max="5418" width="9.33203125" style="18" customWidth="1"/>
    <col min="5419" max="5419" width="6.33203125" style="18" bestFit="1" customWidth="1"/>
    <col min="5420" max="5420" width="9.33203125" style="18" customWidth="1"/>
    <col min="5421" max="5421" width="5.33203125" style="18" bestFit="1" customWidth="1"/>
    <col min="5422" max="5422" width="9.33203125" style="18" customWidth="1"/>
    <col min="5423" max="5423" width="5.6640625" style="18" bestFit="1" customWidth="1"/>
    <col min="5424" max="5424" width="9.33203125" style="18" customWidth="1"/>
    <col min="5425" max="5425" width="6.5546875" style="18" bestFit="1" customWidth="1"/>
    <col min="5426" max="5426" width="9.33203125" style="18" customWidth="1"/>
    <col min="5427" max="5427" width="6.33203125" style="18" bestFit="1" customWidth="1"/>
    <col min="5428" max="5428" width="9.33203125" style="18" customWidth="1"/>
    <col min="5429" max="5429" width="5.33203125" style="18" bestFit="1" customWidth="1"/>
    <col min="5430" max="5430" width="9.33203125" style="18" customWidth="1"/>
    <col min="5431" max="5431" width="6.33203125" style="18" bestFit="1" customWidth="1"/>
    <col min="5432" max="5432" width="9.33203125" style="18" customWidth="1"/>
    <col min="5433" max="5433" width="6.33203125" style="18" bestFit="1" customWidth="1"/>
    <col min="5434" max="5434" width="9.33203125" style="18" customWidth="1"/>
    <col min="5435" max="5435" width="6.33203125" style="18" bestFit="1" customWidth="1"/>
    <col min="5436" max="5436" width="9.33203125" style="18" customWidth="1"/>
    <col min="5437" max="5437" width="6.33203125" style="18" bestFit="1" customWidth="1"/>
    <col min="5438" max="5438" width="9.33203125" style="18" customWidth="1"/>
    <col min="5439" max="5439" width="6.33203125" style="18" bestFit="1" customWidth="1"/>
    <col min="5440" max="5440" width="9.33203125" style="18" customWidth="1"/>
    <col min="5441" max="5441" width="6.33203125" style="18" bestFit="1" customWidth="1"/>
    <col min="5442" max="5442" width="9.33203125" style="18" customWidth="1"/>
    <col min="5443" max="5443" width="5.6640625" style="18" bestFit="1" customWidth="1"/>
    <col min="5444" max="5444" width="9.33203125" style="18" customWidth="1"/>
    <col min="5445" max="5445" width="5.33203125" style="18" bestFit="1" customWidth="1"/>
    <col min="5446" max="5446" width="9.33203125" style="18" customWidth="1"/>
    <col min="5447" max="5447" width="5.6640625" style="18" bestFit="1" customWidth="1"/>
    <col min="5448" max="5448" width="9.33203125" style="18" customWidth="1"/>
    <col min="5449" max="5449" width="5.6640625" style="18" bestFit="1" customWidth="1"/>
    <col min="5450" max="5450" width="9.33203125" style="18" customWidth="1"/>
    <col min="5451" max="5451" width="5.6640625" style="18" bestFit="1" customWidth="1"/>
    <col min="5452" max="5452" width="9.33203125" style="18" customWidth="1"/>
    <col min="5453" max="5453" width="6" style="18" bestFit="1" customWidth="1"/>
    <col min="5454" max="5454" width="9.33203125" style="18" customWidth="1"/>
    <col min="5455" max="5455" width="6" style="18" customWidth="1"/>
    <col min="5456" max="5456" width="9.33203125" style="18" customWidth="1"/>
    <col min="5457" max="5457" width="5.6640625" style="18" bestFit="1" customWidth="1"/>
    <col min="5458" max="5458" width="9.33203125" style="18" customWidth="1"/>
    <col min="5459" max="5459" width="6" style="18" bestFit="1" customWidth="1"/>
    <col min="5460" max="5460" width="9.33203125" style="18" customWidth="1"/>
    <col min="5461" max="5461" width="6" style="18" customWidth="1"/>
    <col min="5462" max="5462" width="9.33203125" style="18" customWidth="1"/>
    <col min="5463" max="5463" width="6.33203125" style="18" bestFit="1" customWidth="1"/>
    <col min="5464" max="5464" width="9.33203125" style="18" customWidth="1"/>
    <col min="5465" max="5465" width="6.33203125" style="18" bestFit="1" customWidth="1"/>
    <col min="5466" max="5466" width="9.33203125" style="18" customWidth="1"/>
    <col min="5467" max="5467" width="6.5546875" style="18" bestFit="1" customWidth="1"/>
    <col min="5468" max="5468" width="9.33203125" style="18" customWidth="1"/>
    <col min="5469" max="5469" width="7.33203125" style="18" customWidth="1"/>
    <col min="5470" max="5640" width="9.33203125" style="18"/>
    <col min="5641" max="5641" width="5.6640625" style="18" customWidth="1"/>
    <col min="5642" max="5642" width="17.33203125" style="18" customWidth="1"/>
    <col min="5643" max="5646" width="9.33203125" style="18" customWidth="1"/>
    <col min="5647" max="5647" width="6.6640625" style="18" customWidth="1"/>
    <col min="5648" max="5648" width="9.33203125" style="18" customWidth="1"/>
    <col min="5649" max="5649" width="5.33203125" style="18" bestFit="1" customWidth="1"/>
    <col min="5650" max="5650" width="9.33203125" style="18" customWidth="1"/>
    <col min="5651" max="5651" width="5.6640625" style="18" customWidth="1"/>
    <col min="5652" max="5652" width="9.33203125" style="18" customWidth="1"/>
    <col min="5653" max="5653" width="6.33203125" style="18" bestFit="1" customWidth="1"/>
    <col min="5654" max="5654" width="9.33203125" style="18" customWidth="1"/>
    <col min="5655" max="5655" width="6.33203125" style="18" customWidth="1"/>
    <col min="5656" max="5656" width="9.33203125" style="18" customWidth="1"/>
    <col min="5657" max="5657" width="6.33203125" style="18" customWidth="1"/>
    <col min="5658" max="5658" width="9.33203125" style="18" customWidth="1"/>
    <col min="5659" max="5659" width="5.5546875" style="18" bestFit="1" customWidth="1"/>
    <col min="5660" max="5660" width="9.33203125" style="18" customWidth="1"/>
    <col min="5661" max="5661" width="5.33203125" style="18" bestFit="1" customWidth="1"/>
    <col min="5662" max="5662" width="9.33203125" style="18" customWidth="1"/>
    <col min="5663" max="5663" width="5.33203125" style="18" bestFit="1" customWidth="1"/>
    <col min="5664" max="5664" width="9.33203125" style="18" customWidth="1"/>
    <col min="5665" max="5665" width="5.6640625" style="18" bestFit="1" customWidth="1"/>
    <col min="5666" max="5666" width="9.33203125" style="18" customWidth="1"/>
    <col min="5667" max="5667" width="6.5546875" style="18" bestFit="1" customWidth="1"/>
    <col min="5668" max="5668" width="9.33203125" style="18" customWidth="1"/>
    <col min="5669" max="5669" width="5.33203125" style="18" bestFit="1" customWidth="1"/>
    <col min="5670" max="5670" width="9.33203125" style="18" customWidth="1"/>
    <col min="5671" max="5671" width="5.33203125" style="18" bestFit="1" customWidth="1"/>
    <col min="5672" max="5672" width="9.33203125" style="18" customWidth="1"/>
    <col min="5673" max="5673" width="5.33203125" style="18" bestFit="1" customWidth="1"/>
    <col min="5674" max="5674" width="9.33203125" style="18" customWidth="1"/>
    <col min="5675" max="5675" width="6.33203125" style="18" bestFit="1" customWidth="1"/>
    <col min="5676" max="5676" width="9.33203125" style="18" customWidth="1"/>
    <col min="5677" max="5677" width="5.33203125" style="18" bestFit="1" customWidth="1"/>
    <col min="5678" max="5678" width="9.33203125" style="18" customWidth="1"/>
    <col min="5679" max="5679" width="5.6640625" style="18" bestFit="1" customWidth="1"/>
    <col min="5680" max="5680" width="9.33203125" style="18" customWidth="1"/>
    <col min="5681" max="5681" width="6.5546875" style="18" bestFit="1" customWidth="1"/>
    <col min="5682" max="5682" width="9.33203125" style="18" customWidth="1"/>
    <col min="5683" max="5683" width="6.33203125" style="18" bestFit="1" customWidth="1"/>
    <col min="5684" max="5684" width="9.33203125" style="18" customWidth="1"/>
    <col min="5685" max="5685" width="5.33203125" style="18" bestFit="1" customWidth="1"/>
    <col min="5686" max="5686" width="9.33203125" style="18" customWidth="1"/>
    <col min="5687" max="5687" width="6.33203125" style="18" bestFit="1" customWidth="1"/>
    <col min="5688" max="5688" width="9.33203125" style="18" customWidth="1"/>
    <col min="5689" max="5689" width="6.33203125" style="18" bestFit="1" customWidth="1"/>
    <col min="5690" max="5690" width="9.33203125" style="18" customWidth="1"/>
    <col min="5691" max="5691" width="6.33203125" style="18" bestFit="1" customWidth="1"/>
    <col min="5692" max="5692" width="9.33203125" style="18" customWidth="1"/>
    <col min="5693" max="5693" width="6.33203125" style="18" bestFit="1" customWidth="1"/>
    <col min="5694" max="5694" width="9.33203125" style="18" customWidth="1"/>
    <col min="5695" max="5695" width="6.33203125" style="18" bestFit="1" customWidth="1"/>
    <col min="5696" max="5696" width="9.33203125" style="18" customWidth="1"/>
    <col min="5697" max="5697" width="6.33203125" style="18" bestFit="1" customWidth="1"/>
    <col min="5698" max="5698" width="9.33203125" style="18" customWidth="1"/>
    <col min="5699" max="5699" width="5.6640625" style="18" bestFit="1" customWidth="1"/>
    <col min="5700" max="5700" width="9.33203125" style="18" customWidth="1"/>
    <col min="5701" max="5701" width="5.33203125" style="18" bestFit="1" customWidth="1"/>
    <col min="5702" max="5702" width="9.33203125" style="18" customWidth="1"/>
    <col min="5703" max="5703" width="5.6640625" style="18" bestFit="1" customWidth="1"/>
    <col min="5704" max="5704" width="9.33203125" style="18" customWidth="1"/>
    <col min="5705" max="5705" width="5.6640625" style="18" bestFit="1" customWidth="1"/>
    <col min="5706" max="5706" width="9.33203125" style="18" customWidth="1"/>
    <col min="5707" max="5707" width="5.6640625" style="18" bestFit="1" customWidth="1"/>
    <col min="5708" max="5708" width="9.33203125" style="18" customWidth="1"/>
    <col min="5709" max="5709" width="6" style="18" bestFit="1" customWidth="1"/>
    <col min="5710" max="5710" width="9.33203125" style="18" customWidth="1"/>
    <col min="5711" max="5711" width="6" style="18" customWidth="1"/>
    <col min="5712" max="5712" width="9.33203125" style="18" customWidth="1"/>
    <col min="5713" max="5713" width="5.6640625" style="18" bestFit="1" customWidth="1"/>
    <col min="5714" max="5714" width="9.33203125" style="18" customWidth="1"/>
    <col min="5715" max="5715" width="6" style="18" bestFit="1" customWidth="1"/>
    <col min="5716" max="5716" width="9.33203125" style="18" customWidth="1"/>
    <col min="5717" max="5717" width="6" style="18" customWidth="1"/>
    <col min="5718" max="5718" width="9.33203125" style="18" customWidth="1"/>
    <col min="5719" max="5719" width="6.33203125" style="18" bestFit="1" customWidth="1"/>
    <col min="5720" max="5720" width="9.33203125" style="18" customWidth="1"/>
    <col min="5721" max="5721" width="6.33203125" style="18" bestFit="1" customWidth="1"/>
    <col min="5722" max="5722" width="9.33203125" style="18" customWidth="1"/>
    <col min="5723" max="5723" width="6.5546875" style="18" bestFit="1" customWidth="1"/>
    <col min="5724" max="5724" width="9.33203125" style="18" customWidth="1"/>
    <col min="5725" max="5725" width="7.33203125" style="18" customWidth="1"/>
    <col min="5726" max="5896" width="9.33203125" style="18"/>
    <col min="5897" max="5897" width="5.6640625" style="18" customWidth="1"/>
    <col min="5898" max="5898" width="17.33203125" style="18" customWidth="1"/>
    <col min="5899" max="5902" width="9.33203125" style="18" customWidth="1"/>
    <col min="5903" max="5903" width="6.6640625" style="18" customWidth="1"/>
    <col min="5904" max="5904" width="9.33203125" style="18" customWidth="1"/>
    <col min="5905" max="5905" width="5.33203125" style="18" bestFit="1" customWidth="1"/>
    <col min="5906" max="5906" width="9.33203125" style="18" customWidth="1"/>
    <col min="5907" max="5907" width="5.6640625" style="18" customWidth="1"/>
    <col min="5908" max="5908" width="9.33203125" style="18" customWidth="1"/>
    <col min="5909" max="5909" width="6.33203125" style="18" bestFit="1" customWidth="1"/>
    <col min="5910" max="5910" width="9.33203125" style="18" customWidth="1"/>
    <col min="5911" max="5911" width="6.33203125" style="18" customWidth="1"/>
    <col min="5912" max="5912" width="9.33203125" style="18" customWidth="1"/>
    <col min="5913" max="5913" width="6.33203125" style="18" customWidth="1"/>
    <col min="5914" max="5914" width="9.33203125" style="18" customWidth="1"/>
    <col min="5915" max="5915" width="5.5546875" style="18" bestFit="1" customWidth="1"/>
    <col min="5916" max="5916" width="9.33203125" style="18" customWidth="1"/>
    <col min="5917" max="5917" width="5.33203125" style="18" bestFit="1" customWidth="1"/>
    <col min="5918" max="5918" width="9.33203125" style="18" customWidth="1"/>
    <col min="5919" max="5919" width="5.33203125" style="18" bestFit="1" customWidth="1"/>
    <col min="5920" max="5920" width="9.33203125" style="18" customWidth="1"/>
    <col min="5921" max="5921" width="5.6640625" style="18" bestFit="1" customWidth="1"/>
    <col min="5922" max="5922" width="9.33203125" style="18" customWidth="1"/>
    <col min="5923" max="5923" width="6.5546875" style="18" bestFit="1" customWidth="1"/>
    <col min="5924" max="5924" width="9.33203125" style="18" customWidth="1"/>
    <col min="5925" max="5925" width="5.33203125" style="18" bestFit="1" customWidth="1"/>
    <col min="5926" max="5926" width="9.33203125" style="18" customWidth="1"/>
    <col min="5927" max="5927" width="5.33203125" style="18" bestFit="1" customWidth="1"/>
    <col min="5928" max="5928" width="9.33203125" style="18" customWidth="1"/>
    <col min="5929" max="5929" width="5.33203125" style="18" bestFit="1" customWidth="1"/>
    <col min="5930" max="5930" width="9.33203125" style="18" customWidth="1"/>
    <col min="5931" max="5931" width="6.33203125" style="18" bestFit="1" customWidth="1"/>
    <col min="5932" max="5932" width="9.33203125" style="18" customWidth="1"/>
    <col min="5933" max="5933" width="5.33203125" style="18" bestFit="1" customWidth="1"/>
    <col min="5934" max="5934" width="9.33203125" style="18" customWidth="1"/>
    <col min="5935" max="5935" width="5.6640625" style="18" bestFit="1" customWidth="1"/>
    <col min="5936" max="5936" width="9.33203125" style="18" customWidth="1"/>
    <col min="5937" max="5937" width="6.5546875" style="18" bestFit="1" customWidth="1"/>
    <col min="5938" max="5938" width="9.33203125" style="18" customWidth="1"/>
    <col min="5939" max="5939" width="6.33203125" style="18" bestFit="1" customWidth="1"/>
    <col min="5940" max="5940" width="9.33203125" style="18" customWidth="1"/>
    <col min="5941" max="5941" width="5.33203125" style="18" bestFit="1" customWidth="1"/>
    <col min="5942" max="5942" width="9.33203125" style="18" customWidth="1"/>
    <col min="5943" max="5943" width="6.33203125" style="18" bestFit="1" customWidth="1"/>
    <col min="5944" max="5944" width="9.33203125" style="18" customWidth="1"/>
    <col min="5945" max="5945" width="6.33203125" style="18" bestFit="1" customWidth="1"/>
    <col min="5946" max="5946" width="9.33203125" style="18" customWidth="1"/>
    <col min="5947" max="5947" width="6.33203125" style="18" bestFit="1" customWidth="1"/>
    <col min="5948" max="5948" width="9.33203125" style="18" customWidth="1"/>
    <col min="5949" max="5949" width="6.33203125" style="18" bestFit="1" customWidth="1"/>
    <col min="5950" max="5950" width="9.33203125" style="18" customWidth="1"/>
    <col min="5951" max="5951" width="6.33203125" style="18" bestFit="1" customWidth="1"/>
    <col min="5952" max="5952" width="9.33203125" style="18" customWidth="1"/>
    <col min="5953" max="5953" width="6.33203125" style="18" bestFit="1" customWidth="1"/>
    <col min="5954" max="5954" width="9.33203125" style="18" customWidth="1"/>
    <col min="5955" max="5955" width="5.6640625" style="18" bestFit="1" customWidth="1"/>
    <col min="5956" max="5956" width="9.33203125" style="18" customWidth="1"/>
    <col min="5957" max="5957" width="5.33203125" style="18" bestFit="1" customWidth="1"/>
    <col min="5958" max="5958" width="9.33203125" style="18" customWidth="1"/>
    <col min="5959" max="5959" width="5.6640625" style="18" bestFit="1" customWidth="1"/>
    <col min="5960" max="5960" width="9.33203125" style="18" customWidth="1"/>
    <col min="5961" max="5961" width="5.6640625" style="18" bestFit="1" customWidth="1"/>
    <col min="5962" max="5962" width="9.33203125" style="18" customWidth="1"/>
    <col min="5963" max="5963" width="5.6640625" style="18" bestFit="1" customWidth="1"/>
    <col min="5964" max="5964" width="9.33203125" style="18" customWidth="1"/>
    <col min="5965" max="5965" width="6" style="18" bestFit="1" customWidth="1"/>
    <col min="5966" max="5966" width="9.33203125" style="18" customWidth="1"/>
    <col min="5967" max="5967" width="6" style="18" customWidth="1"/>
    <col min="5968" max="5968" width="9.33203125" style="18" customWidth="1"/>
    <col min="5969" max="5969" width="5.6640625" style="18" bestFit="1" customWidth="1"/>
    <col min="5970" max="5970" width="9.33203125" style="18" customWidth="1"/>
    <col min="5971" max="5971" width="6" style="18" bestFit="1" customWidth="1"/>
    <col min="5972" max="5972" width="9.33203125" style="18" customWidth="1"/>
    <col min="5973" max="5973" width="6" style="18" customWidth="1"/>
    <col min="5974" max="5974" width="9.33203125" style="18" customWidth="1"/>
    <col min="5975" max="5975" width="6.33203125" style="18" bestFit="1" customWidth="1"/>
    <col min="5976" max="5976" width="9.33203125" style="18" customWidth="1"/>
    <col min="5977" max="5977" width="6.33203125" style="18" bestFit="1" customWidth="1"/>
    <col min="5978" max="5978" width="9.33203125" style="18" customWidth="1"/>
    <col min="5979" max="5979" width="6.5546875" style="18" bestFit="1" customWidth="1"/>
    <col min="5980" max="5980" width="9.33203125" style="18" customWidth="1"/>
    <col min="5981" max="5981" width="7.33203125" style="18" customWidth="1"/>
    <col min="5982" max="6152" width="9.33203125" style="18"/>
    <col min="6153" max="6153" width="5.6640625" style="18" customWidth="1"/>
    <col min="6154" max="6154" width="17.33203125" style="18" customWidth="1"/>
    <col min="6155" max="6158" width="9.33203125" style="18" customWidth="1"/>
    <col min="6159" max="6159" width="6.6640625" style="18" customWidth="1"/>
    <col min="6160" max="6160" width="9.33203125" style="18" customWidth="1"/>
    <col min="6161" max="6161" width="5.33203125" style="18" bestFit="1" customWidth="1"/>
    <col min="6162" max="6162" width="9.33203125" style="18" customWidth="1"/>
    <col min="6163" max="6163" width="5.6640625" style="18" customWidth="1"/>
    <col min="6164" max="6164" width="9.33203125" style="18" customWidth="1"/>
    <col min="6165" max="6165" width="6.33203125" style="18" bestFit="1" customWidth="1"/>
    <col min="6166" max="6166" width="9.33203125" style="18" customWidth="1"/>
    <col min="6167" max="6167" width="6.33203125" style="18" customWidth="1"/>
    <col min="6168" max="6168" width="9.33203125" style="18" customWidth="1"/>
    <col min="6169" max="6169" width="6.33203125" style="18" customWidth="1"/>
    <col min="6170" max="6170" width="9.33203125" style="18" customWidth="1"/>
    <col min="6171" max="6171" width="5.5546875" style="18" bestFit="1" customWidth="1"/>
    <col min="6172" max="6172" width="9.33203125" style="18" customWidth="1"/>
    <col min="6173" max="6173" width="5.33203125" style="18" bestFit="1" customWidth="1"/>
    <col min="6174" max="6174" width="9.33203125" style="18" customWidth="1"/>
    <col min="6175" max="6175" width="5.33203125" style="18" bestFit="1" customWidth="1"/>
    <col min="6176" max="6176" width="9.33203125" style="18" customWidth="1"/>
    <col min="6177" max="6177" width="5.6640625" style="18" bestFit="1" customWidth="1"/>
    <col min="6178" max="6178" width="9.33203125" style="18" customWidth="1"/>
    <col min="6179" max="6179" width="6.5546875" style="18" bestFit="1" customWidth="1"/>
    <col min="6180" max="6180" width="9.33203125" style="18" customWidth="1"/>
    <col min="6181" max="6181" width="5.33203125" style="18" bestFit="1" customWidth="1"/>
    <col min="6182" max="6182" width="9.33203125" style="18" customWidth="1"/>
    <col min="6183" max="6183" width="5.33203125" style="18" bestFit="1" customWidth="1"/>
    <col min="6184" max="6184" width="9.33203125" style="18" customWidth="1"/>
    <col min="6185" max="6185" width="5.33203125" style="18" bestFit="1" customWidth="1"/>
    <col min="6186" max="6186" width="9.33203125" style="18" customWidth="1"/>
    <col min="6187" max="6187" width="6.33203125" style="18" bestFit="1" customWidth="1"/>
    <col min="6188" max="6188" width="9.33203125" style="18" customWidth="1"/>
    <col min="6189" max="6189" width="5.33203125" style="18" bestFit="1" customWidth="1"/>
    <col min="6190" max="6190" width="9.33203125" style="18" customWidth="1"/>
    <col min="6191" max="6191" width="5.6640625" style="18" bestFit="1" customWidth="1"/>
    <col min="6192" max="6192" width="9.33203125" style="18" customWidth="1"/>
    <col min="6193" max="6193" width="6.5546875" style="18" bestFit="1" customWidth="1"/>
    <col min="6194" max="6194" width="9.33203125" style="18" customWidth="1"/>
    <col min="6195" max="6195" width="6.33203125" style="18" bestFit="1" customWidth="1"/>
    <col min="6196" max="6196" width="9.33203125" style="18" customWidth="1"/>
    <col min="6197" max="6197" width="5.33203125" style="18" bestFit="1" customWidth="1"/>
    <col min="6198" max="6198" width="9.33203125" style="18" customWidth="1"/>
    <col min="6199" max="6199" width="6.33203125" style="18" bestFit="1" customWidth="1"/>
    <col min="6200" max="6200" width="9.33203125" style="18" customWidth="1"/>
    <col min="6201" max="6201" width="6.33203125" style="18" bestFit="1" customWidth="1"/>
    <col min="6202" max="6202" width="9.33203125" style="18" customWidth="1"/>
    <col min="6203" max="6203" width="6.33203125" style="18" bestFit="1" customWidth="1"/>
    <col min="6204" max="6204" width="9.33203125" style="18" customWidth="1"/>
    <col min="6205" max="6205" width="6.33203125" style="18" bestFit="1" customWidth="1"/>
    <col min="6206" max="6206" width="9.33203125" style="18" customWidth="1"/>
    <col min="6207" max="6207" width="6.33203125" style="18" bestFit="1" customWidth="1"/>
    <col min="6208" max="6208" width="9.33203125" style="18" customWidth="1"/>
    <col min="6209" max="6209" width="6.33203125" style="18" bestFit="1" customWidth="1"/>
    <col min="6210" max="6210" width="9.33203125" style="18" customWidth="1"/>
    <col min="6211" max="6211" width="5.6640625" style="18" bestFit="1" customWidth="1"/>
    <col min="6212" max="6212" width="9.33203125" style="18" customWidth="1"/>
    <col min="6213" max="6213" width="5.33203125" style="18" bestFit="1" customWidth="1"/>
    <col min="6214" max="6214" width="9.33203125" style="18" customWidth="1"/>
    <col min="6215" max="6215" width="5.6640625" style="18" bestFit="1" customWidth="1"/>
    <col min="6216" max="6216" width="9.33203125" style="18" customWidth="1"/>
    <col min="6217" max="6217" width="5.6640625" style="18" bestFit="1" customWidth="1"/>
    <col min="6218" max="6218" width="9.33203125" style="18" customWidth="1"/>
    <col min="6219" max="6219" width="5.6640625" style="18" bestFit="1" customWidth="1"/>
    <col min="6220" max="6220" width="9.33203125" style="18" customWidth="1"/>
    <col min="6221" max="6221" width="6" style="18" bestFit="1" customWidth="1"/>
    <col min="6222" max="6222" width="9.33203125" style="18" customWidth="1"/>
    <col min="6223" max="6223" width="6" style="18" customWidth="1"/>
    <col min="6224" max="6224" width="9.33203125" style="18" customWidth="1"/>
    <col min="6225" max="6225" width="5.6640625" style="18" bestFit="1" customWidth="1"/>
    <col min="6226" max="6226" width="9.33203125" style="18" customWidth="1"/>
    <col min="6227" max="6227" width="6" style="18" bestFit="1" customWidth="1"/>
    <col min="6228" max="6228" width="9.33203125" style="18" customWidth="1"/>
    <col min="6229" max="6229" width="6" style="18" customWidth="1"/>
    <col min="6230" max="6230" width="9.33203125" style="18" customWidth="1"/>
    <col min="6231" max="6231" width="6.33203125" style="18" bestFit="1" customWidth="1"/>
    <col min="6232" max="6232" width="9.33203125" style="18" customWidth="1"/>
    <col min="6233" max="6233" width="6.33203125" style="18" bestFit="1" customWidth="1"/>
    <col min="6234" max="6234" width="9.33203125" style="18" customWidth="1"/>
    <col min="6235" max="6235" width="6.5546875" style="18" bestFit="1" customWidth="1"/>
    <col min="6236" max="6236" width="9.33203125" style="18" customWidth="1"/>
    <col min="6237" max="6237" width="7.33203125" style="18" customWidth="1"/>
    <col min="6238" max="6408" width="9.33203125" style="18"/>
    <col min="6409" max="6409" width="5.6640625" style="18" customWidth="1"/>
    <col min="6410" max="6410" width="17.33203125" style="18" customWidth="1"/>
    <col min="6411" max="6414" width="9.33203125" style="18" customWidth="1"/>
    <col min="6415" max="6415" width="6.6640625" style="18" customWidth="1"/>
    <col min="6416" max="6416" width="9.33203125" style="18" customWidth="1"/>
    <col min="6417" max="6417" width="5.33203125" style="18" bestFit="1" customWidth="1"/>
    <col min="6418" max="6418" width="9.33203125" style="18" customWidth="1"/>
    <col min="6419" max="6419" width="5.6640625" style="18" customWidth="1"/>
    <col min="6420" max="6420" width="9.33203125" style="18" customWidth="1"/>
    <col min="6421" max="6421" width="6.33203125" style="18" bestFit="1" customWidth="1"/>
    <col min="6422" max="6422" width="9.33203125" style="18" customWidth="1"/>
    <col min="6423" max="6423" width="6.33203125" style="18" customWidth="1"/>
    <col min="6424" max="6424" width="9.33203125" style="18" customWidth="1"/>
    <col min="6425" max="6425" width="6.33203125" style="18" customWidth="1"/>
    <col min="6426" max="6426" width="9.33203125" style="18" customWidth="1"/>
    <col min="6427" max="6427" width="5.5546875" style="18" bestFit="1" customWidth="1"/>
    <col min="6428" max="6428" width="9.33203125" style="18" customWidth="1"/>
    <col min="6429" max="6429" width="5.33203125" style="18" bestFit="1" customWidth="1"/>
    <col min="6430" max="6430" width="9.33203125" style="18" customWidth="1"/>
    <col min="6431" max="6431" width="5.33203125" style="18" bestFit="1" customWidth="1"/>
    <col min="6432" max="6432" width="9.33203125" style="18" customWidth="1"/>
    <col min="6433" max="6433" width="5.6640625" style="18" bestFit="1" customWidth="1"/>
    <col min="6434" max="6434" width="9.33203125" style="18" customWidth="1"/>
    <col min="6435" max="6435" width="6.5546875" style="18" bestFit="1" customWidth="1"/>
    <col min="6436" max="6436" width="9.33203125" style="18" customWidth="1"/>
    <col min="6437" max="6437" width="5.33203125" style="18" bestFit="1" customWidth="1"/>
    <col min="6438" max="6438" width="9.33203125" style="18" customWidth="1"/>
    <col min="6439" max="6439" width="5.33203125" style="18" bestFit="1" customWidth="1"/>
    <col min="6440" max="6440" width="9.33203125" style="18" customWidth="1"/>
    <col min="6441" max="6441" width="5.33203125" style="18" bestFit="1" customWidth="1"/>
    <col min="6442" max="6442" width="9.33203125" style="18" customWidth="1"/>
    <col min="6443" max="6443" width="6.33203125" style="18" bestFit="1" customWidth="1"/>
    <col min="6444" max="6444" width="9.33203125" style="18" customWidth="1"/>
    <col min="6445" max="6445" width="5.33203125" style="18" bestFit="1" customWidth="1"/>
    <col min="6446" max="6446" width="9.33203125" style="18" customWidth="1"/>
    <col min="6447" max="6447" width="5.6640625" style="18" bestFit="1" customWidth="1"/>
    <col min="6448" max="6448" width="9.33203125" style="18" customWidth="1"/>
    <col min="6449" max="6449" width="6.5546875" style="18" bestFit="1" customWidth="1"/>
    <col min="6450" max="6450" width="9.33203125" style="18" customWidth="1"/>
    <col min="6451" max="6451" width="6.33203125" style="18" bestFit="1" customWidth="1"/>
    <col min="6452" max="6452" width="9.33203125" style="18" customWidth="1"/>
    <col min="6453" max="6453" width="5.33203125" style="18" bestFit="1" customWidth="1"/>
    <col min="6454" max="6454" width="9.33203125" style="18" customWidth="1"/>
    <col min="6455" max="6455" width="6.33203125" style="18" bestFit="1" customWidth="1"/>
    <col min="6456" max="6456" width="9.33203125" style="18" customWidth="1"/>
    <col min="6457" max="6457" width="6.33203125" style="18" bestFit="1" customWidth="1"/>
    <col min="6458" max="6458" width="9.33203125" style="18" customWidth="1"/>
    <col min="6459" max="6459" width="6.33203125" style="18" bestFit="1" customWidth="1"/>
    <col min="6460" max="6460" width="9.33203125" style="18" customWidth="1"/>
    <col min="6461" max="6461" width="6.33203125" style="18" bestFit="1" customWidth="1"/>
    <col min="6462" max="6462" width="9.33203125" style="18" customWidth="1"/>
    <col min="6463" max="6463" width="6.33203125" style="18" bestFit="1" customWidth="1"/>
    <col min="6464" max="6464" width="9.33203125" style="18" customWidth="1"/>
    <col min="6465" max="6465" width="6.33203125" style="18" bestFit="1" customWidth="1"/>
    <col min="6466" max="6466" width="9.33203125" style="18" customWidth="1"/>
    <col min="6467" max="6467" width="5.6640625" style="18" bestFit="1" customWidth="1"/>
    <col min="6468" max="6468" width="9.33203125" style="18" customWidth="1"/>
    <col min="6469" max="6469" width="5.33203125" style="18" bestFit="1" customWidth="1"/>
    <col min="6470" max="6470" width="9.33203125" style="18" customWidth="1"/>
    <col min="6471" max="6471" width="5.6640625" style="18" bestFit="1" customWidth="1"/>
    <col min="6472" max="6472" width="9.33203125" style="18" customWidth="1"/>
    <col min="6473" max="6473" width="5.6640625" style="18" bestFit="1" customWidth="1"/>
    <col min="6474" max="6474" width="9.33203125" style="18" customWidth="1"/>
    <col min="6475" max="6475" width="5.6640625" style="18" bestFit="1" customWidth="1"/>
    <col min="6476" max="6476" width="9.33203125" style="18" customWidth="1"/>
    <col min="6477" max="6477" width="6" style="18" bestFit="1" customWidth="1"/>
    <col min="6478" max="6478" width="9.33203125" style="18" customWidth="1"/>
    <col min="6479" max="6479" width="6" style="18" customWidth="1"/>
    <col min="6480" max="6480" width="9.33203125" style="18" customWidth="1"/>
    <col min="6481" max="6481" width="5.6640625" style="18" bestFit="1" customWidth="1"/>
    <col min="6482" max="6482" width="9.33203125" style="18" customWidth="1"/>
    <col min="6483" max="6483" width="6" style="18" bestFit="1" customWidth="1"/>
    <col min="6484" max="6484" width="9.33203125" style="18" customWidth="1"/>
    <col min="6485" max="6485" width="6" style="18" customWidth="1"/>
    <col min="6486" max="6486" width="9.33203125" style="18" customWidth="1"/>
    <col min="6487" max="6487" width="6.33203125" style="18" bestFit="1" customWidth="1"/>
    <col min="6488" max="6488" width="9.33203125" style="18" customWidth="1"/>
    <col min="6489" max="6489" width="6.33203125" style="18" bestFit="1" customWidth="1"/>
    <col min="6490" max="6490" width="9.33203125" style="18" customWidth="1"/>
    <col min="6491" max="6491" width="6.5546875" style="18" bestFit="1" customWidth="1"/>
    <col min="6492" max="6492" width="9.33203125" style="18" customWidth="1"/>
    <col min="6493" max="6493" width="7.33203125" style="18" customWidth="1"/>
    <col min="6494" max="6664" width="9.33203125" style="18"/>
    <col min="6665" max="6665" width="5.6640625" style="18" customWidth="1"/>
    <col min="6666" max="6666" width="17.33203125" style="18" customWidth="1"/>
    <col min="6667" max="6670" width="9.33203125" style="18" customWidth="1"/>
    <col min="6671" max="6671" width="6.6640625" style="18" customWidth="1"/>
    <col min="6672" max="6672" width="9.33203125" style="18" customWidth="1"/>
    <col min="6673" max="6673" width="5.33203125" style="18" bestFit="1" customWidth="1"/>
    <col min="6674" max="6674" width="9.33203125" style="18" customWidth="1"/>
    <col min="6675" max="6675" width="5.6640625" style="18" customWidth="1"/>
    <col min="6676" max="6676" width="9.33203125" style="18" customWidth="1"/>
    <col min="6677" max="6677" width="6.33203125" style="18" bestFit="1" customWidth="1"/>
    <col min="6678" max="6678" width="9.33203125" style="18" customWidth="1"/>
    <col min="6679" max="6679" width="6.33203125" style="18" customWidth="1"/>
    <col min="6680" max="6680" width="9.33203125" style="18" customWidth="1"/>
    <col min="6681" max="6681" width="6.33203125" style="18" customWidth="1"/>
    <col min="6682" max="6682" width="9.33203125" style="18" customWidth="1"/>
    <col min="6683" max="6683" width="5.5546875" style="18" bestFit="1" customWidth="1"/>
    <col min="6684" max="6684" width="9.33203125" style="18" customWidth="1"/>
    <col min="6685" max="6685" width="5.33203125" style="18" bestFit="1" customWidth="1"/>
    <col min="6686" max="6686" width="9.33203125" style="18" customWidth="1"/>
    <col min="6687" max="6687" width="5.33203125" style="18" bestFit="1" customWidth="1"/>
    <col min="6688" max="6688" width="9.33203125" style="18" customWidth="1"/>
    <col min="6689" max="6689" width="5.6640625" style="18" bestFit="1" customWidth="1"/>
    <col min="6690" max="6690" width="9.33203125" style="18" customWidth="1"/>
    <col min="6691" max="6691" width="6.5546875" style="18" bestFit="1" customWidth="1"/>
    <col min="6692" max="6692" width="9.33203125" style="18" customWidth="1"/>
    <col min="6693" max="6693" width="5.33203125" style="18" bestFit="1" customWidth="1"/>
    <col min="6694" max="6694" width="9.33203125" style="18" customWidth="1"/>
    <col min="6695" max="6695" width="5.33203125" style="18" bestFit="1" customWidth="1"/>
    <col min="6696" max="6696" width="9.33203125" style="18" customWidth="1"/>
    <col min="6697" max="6697" width="5.33203125" style="18" bestFit="1" customWidth="1"/>
    <col min="6698" max="6698" width="9.33203125" style="18" customWidth="1"/>
    <col min="6699" max="6699" width="6.33203125" style="18" bestFit="1" customWidth="1"/>
    <col min="6700" max="6700" width="9.33203125" style="18" customWidth="1"/>
    <col min="6701" max="6701" width="5.33203125" style="18" bestFit="1" customWidth="1"/>
    <col min="6702" max="6702" width="9.33203125" style="18" customWidth="1"/>
    <col min="6703" max="6703" width="5.6640625" style="18" bestFit="1" customWidth="1"/>
    <col min="6704" max="6704" width="9.33203125" style="18" customWidth="1"/>
    <col min="6705" max="6705" width="6.5546875" style="18" bestFit="1" customWidth="1"/>
    <col min="6706" max="6706" width="9.33203125" style="18" customWidth="1"/>
    <col min="6707" max="6707" width="6.33203125" style="18" bestFit="1" customWidth="1"/>
    <col min="6708" max="6708" width="9.33203125" style="18" customWidth="1"/>
    <col min="6709" max="6709" width="5.33203125" style="18" bestFit="1" customWidth="1"/>
    <col min="6710" max="6710" width="9.33203125" style="18" customWidth="1"/>
    <col min="6711" max="6711" width="6.33203125" style="18" bestFit="1" customWidth="1"/>
    <col min="6712" max="6712" width="9.33203125" style="18" customWidth="1"/>
    <col min="6713" max="6713" width="6.33203125" style="18" bestFit="1" customWidth="1"/>
    <col min="6714" max="6714" width="9.33203125" style="18" customWidth="1"/>
    <col min="6715" max="6715" width="6.33203125" style="18" bestFit="1" customWidth="1"/>
    <col min="6716" max="6716" width="9.33203125" style="18" customWidth="1"/>
    <col min="6717" max="6717" width="6.33203125" style="18" bestFit="1" customWidth="1"/>
    <col min="6718" max="6718" width="9.33203125" style="18" customWidth="1"/>
    <col min="6719" max="6719" width="6.33203125" style="18" bestFit="1" customWidth="1"/>
    <col min="6720" max="6720" width="9.33203125" style="18" customWidth="1"/>
    <col min="6721" max="6721" width="6.33203125" style="18" bestFit="1" customWidth="1"/>
    <col min="6722" max="6722" width="9.33203125" style="18" customWidth="1"/>
    <col min="6723" max="6723" width="5.6640625" style="18" bestFit="1" customWidth="1"/>
    <col min="6724" max="6724" width="9.33203125" style="18" customWidth="1"/>
    <col min="6725" max="6725" width="5.33203125" style="18" bestFit="1" customWidth="1"/>
    <col min="6726" max="6726" width="9.33203125" style="18" customWidth="1"/>
    <col min="6727" max="6727" width="5.6640625" style="18" bestFit="1" customWidth="1"/>
    <col min="6728" max="6728" width="9.33203125" style="18" customWidth="1"/>
    <col min="6729" max="6729" width="5.6640625" style="18" bestFit="1" customWidth="1"/>
    <col min="6730" max="6730" width="9.33203125" style="18" customWidth="1"/>
    <col min="6731" max="6731" width="5.6640625" style="18" bestFit="1" customWidth="1"/>
    <col min="6732" max="6732" width="9.33203125" style="18" customWidth="1"/>
    <col min="6733" max="6733" width="6" style="18" bestFit="1" customWidth="1"/>
    <col min="6734" max="6734" width="9.33203125" style="18" customWidth="1"/>
    <col min="6735" max="6735" width="6" style="18" customWidth="1"/>
    <col min="6736" max="6736" width="9.33203125" style="18" customWidth="1"/>
    <col min="6737" max="6737" width="5.6640625" style="18" bestFit="1" customWidth="1"/>
    <col min="6738" max="6738" width="9.33203125" style="18" customWidth="1"/>
    <col min="6739" max="6739" width="6" style="18" bestFit="1" customWidth="1"/>
    <col min="6740" max="6740" width="9.33203125" style="18" customWidth="1"/>
    <col min="6741" max="6741" width="6" style="18" customWidth="1"/>
    <col min="6742" max="6742" width="9.33203125" style="18" customWidth="1"/>
    <col min="6743" max="6743" width="6.33203125" style="18" bestFit="1" customWidth="1"/>
    <col min="6744" max="6744" width="9.33203125" style="18" customWidth="1"/>
    <col min="6745" max="6745" width="6.33203125" style="18" bestFit="1" customWidth="1"/>
    <col min="6746" max="6746" width="9.33203125" style="18" customWidth="1"/>
    <col min="6747" max="6747" width="6.5546875" style="18" bestFit="1" customWidth="1"/>
    <col min="6748" max="6748" width="9.33203125" style="18" customWidth="1"/>
    <col min="6749" max="6749" width="7.33203125" style="18" customWidth="1"/>
    <col min="6750" max="6920" width="9.33203125" style="18"/>
    <col min="6921" max="6921" width="5.6640625" style="18" customWidth="1"/>
    <col min="6922" max="6922" width="17.33203125" style="18" customWidth="1"/>
    <col min="6923" max="6926" width="9.33203125" style="18" customWidth="1"/>
    <col min="6927" max="6927" width="6.6640625" style="18" customWidth="1"/>
    <col min="6928" max="6928" width="9.33203125" style="18" customWidth="1"/>
    <col min="6929" max="6929" width="5.33203125" style="18" bestFit="1" customWidth="1"/>
    <col min="6930" max="6930" width="9.33203125" style="18" customWidth="1"/>
    <col min="6931" max="6931" width="5.6640625" style="18" customWidth="1"/>
    <col min="6932" max="6932" width="9.33203125" style="18" customWidth="1"/>
    <col min="6933" max="6933" width="6.33203125" style="18" bestFit="1" customWidth="1"/>
    <col min="6934" max="6934" width="9.33203125" style="18" customWidth="1"/>
    <col min="6935" max="6935" width="6.33203125" style="18" customWidth="1"/>
    <col min="6936" max="6936" width="9.33203125" style="18" customWidth="1"/>
    <col min="6937" max="6937" width="6.33203125" style="18" customWidth="1"/>
    <col min="6938" max="6938" width="9.33203125" style="18" customWidth="1"/>
    <col min="6939" max="6939" width="5.5546875" style="18" bestFit="1" customWidth="1"/>
    <col min="6940" max="6940" width="9.33203125" style="18" customWidth="1"/>
    <col min="6941" max="6941" width="5.33203125" style="18" bestFit="1" customWidth="1"/>
    <col min="6942" max="6942" width="9.33203125" style="18" customWidth="1"/>
    <col min="6943" max="6943" width="5.33203125" style="18" bestFit="1" customWidth="1"/>
    <col min="6944" max="6944" width="9.33203125" style="18" customWidth="1"/>
    <col min="6945" max="6945" width="5.6640625" style="18" bestFit="1" customWidth="1"/>
    <col min="6946" max="6946" width="9.33203125" style="18" customWidth="1"/>
    <col min="6947" max="6947" width="6.5546875" style="18" bestFit="1" customWidth="1"/>
    <col min="6948" max="6948" width="9.33203125" style="18" customWidth="1"/>
    <col min="6949" max="6949" width="5.33203125" style="18" bestFit="1" customWidth="1"/>
    <col min="6950" max="6950" width="9.33203125" style="18" customWidth="1"/>
    <col min="6951" max="6951" width="5.33203125" style="18" bestFit="1" customWidth="1"/>
    <col min="6952" max="6952" width="9.33203125" style="18" customWidth="1"/>
    <col min="6953" max="6953" width="5.33203125" style="18" bestFit="1" customWidth="1"/>
    <col min="6954" max="6954" width="9.33203125" style="18" customWidth="1"/>
    <col min="6955" max="6955" width="6.33203125" style="18" bestFit="1" customWidth="1"/>
    <col min="6956" max="6956" width="9.33203125" style="18" customWidth="1"/>
    <col min="6957" max="6957" width="5.33203125" style="18" bestFit="1" customWidth="1"/>
    <col min="6958" max="6958" width="9.33203125" style="18" customWidth="1"/>
    <col min="6959" max="6959" width="5.6640625" style="18" bestFit="1" customWidth="1"/>
    <col min="6960" max="6960" width="9.33203125" style="18" customWidth="1"/>
    <col min="6961" max="6961" width="6.5546875" style="18" bestFit="1" customWidth="1"/>
    <col min="6962" max="6962" width="9.33203125" style="18" customWidth="1"/>
    <col min="6963" max="6963" width="6.33203125" style="18" bestFit="1" customWidth="1"/>
    <col min="6964" max="6964" width="9.33203125" style="18" customWidth="1"/>
    <col min="6965" max="6965" width="5.33203125" style="18" bestFit="1" customWidth="1"/>
    <col min="6966" max="6966" width="9.33203125" style="18" customWidth="1"/>
    <col min="6967" max="6967" width="6.33203125" style="18" bestFit="1" customWidth="1"/>
    <col min="6968" max="6968" width="9.33203125" style="18" customWidth="1"/>
    <col min="6969" max="6969" width="6.33203125" style="18" bestFit="1" customWidth="1"/>
    <col min="6970" max="6970" width="9.33203125" style="18" customWidth="1"/>
    <col min="6971" max="6971" width="6.33203125" style="18" bestFit="1" customWidth="1"/>
    <col min="6972" max="6972" width="9.33203125" style="18" customWidth="1"/>
    <col min="6973" max="6973" width="6.33203125" style="18" bestFit="1" customWidth="1"/>
    <col min="6974" max="6974" width="9.33203125" style="18" customWidth="1"/>
    <col min="6975" max="6975" width="6.33203125" style="18" bestFit="1" customWidth="1"/>
    <col min="6976" max="6976" width="9.33203125" style="18" customWidth="1"/>
    <col min="6977" max="6977" width="6.33203125" style="18" bestFit="1" customWidth="1"/>
    <col min="6978" max="6978" width="9.33203125" style="18" customWidth="1"/>
    <col min="6979" max="6979" width="5.6640625" style="18" bestFit="1" customWidth="1"/>
    <col min="6980" max="6980" width="9.33203125" style="18" customWidth="1"/>
    <col min="6981" max="6981" width="5.33203125" style="18" bestFit="1" customWidth="1"/>
    <col min="6982" max="6982" width="9.33203125" style="18" customWidth="1"/>
    <col min="6983" max="6983" width="5.6640625" style="18" bestFit="1" customWidth="1"/>
    <col min="6984" max="6984" width="9.33203125" style="18" customWidth="1"/>
    <col min="6985" max="6985" width="5.6640625" style="18" bestFit="1" customWidth="1"/>
    <col min="6986" max="6986" width="9.33203125" style="18" customWidth="1"/>
    <col min="6987" max="6987" width="5.6640625" style="18" bestFit="1" customWidth="1"/>
    <col min="6988" max="6988" width="9.33203125" style="18" customWidth="1"/>
    <col min="6989" max="6989" width="6" style="18" bestFit="1" customWidth="1"/>
    <col min="6990" max="6990" width="9.33203125" style="18" customWidth="1"/>
    <col min="6991" max="6991" width="6" style="18" customWidth="1"/>
    <col min="6992" max="6992" width="9.33203125" style="18" customWidth="1"/>
    <col min="6993" max="6993" width="5.6640625" style="18" bestFit="1" customWidth="1"/>
    <col min="6994" max="6994" width="9.33203125" style="18" customWidth="1"/>
    <col min="6995" max="6995" width="6" style="18" bestFit="1" customWidth="1"/>
    <col min="6996" max="6996" width="9.33203125" style="18" customWidth="1"/>
    <col min="6997" max="6997" width="6" style="18" customWidth="1"/>
    <col min="6998" max="6998" width="9.33203125" style="18" customWidth="1"/>
    <col min="6999" max="6999" width="6.33203125" style="18" bestFit="1" customWidth="1"/>
    <col min="7000" max="7000" width="9.33203125" style="18" customWidth="1"/>
    <col min="7001" max="7001" width="6.33203125" style="18" bestFit="1" customWidth="1"/>
    <col min="7002" max="7002" width="9.33203125" style="18" customWidth="1"/>
    <col min="7003" max="7003" width="6.5546875" style="18" bestFit="1" customWidth="1"/>
    <col min="7004" max="7004" width="9.33203125" style="18" customWidth="1"/>
    <col min="7005" max="7005" width="7.33203125" style="18" customWidth="1"/>
    <col min="7006" max="7176" width="9.33203125" style="18"/>
    <col min="7177" max="7177" width="5.6640625" style="18" customWidth="1"/>
    <col min="7178" max="7178" width="17.33203125" style="18" customWidth="1"/>
    <col min="7179" max="7182" width="9.33203125" style="18" customWidth="1"/>
    <col min="7183" max="7183" width="6.6640625" style="18" customWidth="1"/>
    <col min="7184" max="7184" width="9.33203125" style="18" customWidth="1"/>
    <col min="7185" max="7185" width="5.33203125" style="18" bestFit="1" customWidth="1"/>
    <col min="7186" max="7186" width="9.33203125" style="18" customWidth="1"/>
    <col min="7187" max="7187" width="5.6640625" style="18" customWidth="1"/>
    <col min="7188" max="7188" width="9.33203125" style="18" customWidth="1"/>
    <col min="7189" max="7189" width="6.33203125" style="18" bestFit="1" customWidth="1"/>
    <col min="7190" max="7190" width="9.33203125" style="18" customWidth="1"/>
    <col min="7191" max="7191" width="6.33203125" style="18" customWidth="1"/>
    <col min="7192" max="7192" width="9.33203125" style="18" customWidth="1"/>
    <col min="7193" max="7193" width="6.33203125" style="18" customWidth="1"/>
    <col min="7194" max="7194" width="9.33203125" style="18" customWidth="1"/>
    <col min="7195" max="7195" width="5.5546875" style="18" bestFit="1" customWidth="1"/>
    <col min="7196" max="7196" width="9.33203125" style="18" customWidth="1"/>
    <col min="7197" max="7197" width="5.33203125" style="18" bestFit="1" customWidth="1"/>
    <col min="7198" max="7198" width="9.33203125" style="18" customWidth="1"/>
    <col min="7199" max="7199" width="5.33203125" style="18" bestFit="1" customWidth="1"/>
    <col min="7200" max="7200" width="9.33203125" style="18" customWidth="1"/>
    <col min="7201" max="7201" width="5.6640625" style="18" bestFit="1" customWidth="1"/>
    <col min="7202" max="7202" width="9.33203125" style="18" customWidth="1"/>
    <col min="7203" max="7203" width="6.5546875" style="18" bestFit="1" customWidth="1"/>
    <col min="7204" max="7204" width="9.33203125" style="18" customWidth="1"/>
    <col min="7205" max="7205" width="5.33203125" style="18" bestFit="1" customWidth="1"/>
    <col min="7206" max="7206" width="9.33203125" style="18" customWidth="1"/>
    <col min="7207" max="7207" width="5.33203125" style="18" bestFit="1" customWidth="1"/>
    <col min="7208" max="7208" width="9.33203125" style="18" customWidth="1"/>
    <col min="7209" max="7209" width="5.33203125" style="18" bestFit="1" customWidth="1"/>
    <col min="7210" max="7210" width="9.33203125" style="18" customWidth="1"/>
    <col min="7211" max="7211" width="6.33203125" style="18" bestFit="1" customWidth="1"/>
    <col min="7212" max="7212" width="9.33203125" style="18" customWidth="1"/>
    <col min="7213" max="7213" width="5.33203125" style="18" bestFit="1" customWidth="1"/>
    <col min="7214" max="7214" width="9.33203125" style="18" customWidth="1"/>
    <col min="7215" max="7215" width="5.6640625" style="18" bestFit="1" customWidth="1"/>
    <col min="7216" max="7216" width="9.33203125" style="18" customWidth="1"/>
    <col min="7217" max="7217" width="6.5546875" style="18" bestFit="1" customWidth="1"/>
    <col min="7218" max="7218" width="9.33203125" style="18" customWidth="1"/>
    <col min="7219" max="7219" width="6.33203125" style="18" bestFit="1" customWidth="1"/>
    <col min="7220" max="7220" width="9.33203125" style="18" customWidth="1"/>
    <col min="7221" max="7221" width="5.33203125" style="18" bestFit="1" customWidth="1"/>
    <col min="7222" max="7222" width="9.33203125" style="18" customWidth="1"/>
    <col min="7223" max="7223" width="6.33203125" style="18" bestFit="1" customWidth="1"/>
    <col min="7224" max="7224" width="9.33203125" style="18" customWidth="1"/>
    <col min="7225" max="7225" width="6.33203125" style="18" bestFit="1" customWidth="1"/>
    <col min="7226" max="7226" width="9.33203125" style="18" customWidth="1"/>
    <col min="7227" max="7227" width="6.33203125" style="18" bestFit="1" customWidth="1"/>
    <col min="7228" max="7228" width="9.33203125" style="18" customWidth="1"/>
    <col min="7229" max="7229" width="6.33203125" style="18" bestFit="1" customWidth="1"/>
    <col min="7230" max="7230" width="9.33203125" style="18" customWidth="1"/>
    <col min="7231" max="7231" width="6.33203125" style="18" bestFit="1" customWidth="1"/>
    <col min="7232" max="7232" width="9.33203125" style="18" customWidth="1"/>
    <col min="7233" max="7233" width="6.33203125" style="18" bestFit="1" customWidth="1"/>
    <col min="7234" max="7234" width="9.33203125" style="18" customWidth="1"/>
    <col min="7235" max="7235" width="5.6640625" style="18" bestFit="1" customWidth="1"/>
    <col min="7236" max="7236" width="9.33203125" style="18" customWidth="1"/>
    <col min="7237" max="7237" width="5.33203125" style="18" bestFit="1" customWidth="1"/>
    <col min="7238" max="7238" width="9.33203125" style="18" customWidth="1"/>
    <col min="7239" max="7239" width="5.6640625" style="18" bestFit="1" customWidth="1"/>
    <col min="7240" max="7240" width="9.33203125" style="18" customWidth="1"/>
    <col min="7241" max="7241" width="5.6640625" style="18" bestFit="1" customWidth="1"/>
    <col min="7242" max="7242" width="9.33203125" style="18" customWidth="1"/>
    <col min="7243" max="7243" width="5.6640625" style="18" bestFit="1" customWidth="1"/>
    <col min="7244" max="7244" width="9.33203125" style="18" customWidth="1"/>
    <col min="7245" max="7245" width="6" style="18" bestFit="1" customWidth="1"/>
    <col min="7246" max="7246" width="9.33203125" style="18" customWidth="1"/>
    <col min="7247" max="7247" width="6" style="18" customWidth="1"/>
    <col min="7248" max="7248" width="9.33203125" style="18" customWidth="1"/>
    <col min="7249" max="7249" width="5.6640625" style="18" bestFit="1" customWidth="1"/>
    <col min="7250" max="7250" width="9.33203125" style="18" customWidth="1"/>
    <col min="7251" max="7251" width="6" style="18" bestFit="1" customWidth="1"/>
    <col min="7252" max="7252" width="9.33203125" style="18" customWidth="1"/>
    <col min="7253" max="7253" width="6" style="18" customWidth="1"/>
    <col min="7254" max="7254" width="9.33203125" style="18" customWidth="1"/>
    <col min="7255" max="7255" width="6.33203125" style="18" bestFit="1" customWidth="1"/>
    <col min="7256" max="7256" width="9.33203125" style="18" customWidth="1"/>
    <col min="7257" max="7257" width="6.33203125" style="18" bestFit="1" customWidth="1"/>
    <col min="7258" max="7258" width="9.33203125" style="18" customWidth="1"/>
    <col min="7259" max="7259" width="6.5546875" style="18" bestFit="1" customWidth="1"/>
    <col min="7260" max="7260" width="9.33203125" style="18" customWidth="1"/>
    <col min="7261" max="7261" width="7.33203125" style="18" customWidth="1"/>
    <col min="7262" max="7432" width="9.33203125" style="18"/>
    <col min="7433" max="7433" width="5.6640625" style="18" customWidth="1"/>
    <col min="7434" max="7434" width="17.33203125" style="18" customWidth="1"/>
    <col min="7435" max="7438" width="9.33203125" style="18" customWidth="1"/>
    <col min="7439" max="7439" width="6.6640625" style="18" customWidth="1"/>
    <col min="7440" max="7440" width="9.33203125" style="18" customWidth="1"/>
    <col min="7441" max="7441" width="5.33203125" style="18" bestFit="1" customWidth="1"/>
    <col min="7442" max="7442" width="9.33203125" style="18" customWidth="1"/>
    <col min="7443" max="7443" width="5.6640625" style="18" customWidth="1"/>
    <col min="7444" max="7444" width="9.33203125" style="18" customWidth="1"/>
    <col min="7445" max="7445" width="6.33203125" style="18" bestFit="1" customWidth="1"/>
    <col min="7446" max="7446" width="9.33203125" style="18" customWidth="1"/>
    <col min="7447" max="7447" width="6.33203125" style="18" customWidth="1"/>
    <col min="7448" max="7448" width="9.33203125" style="18" customWidth="1"/>
    <col min="7449" max="7449" width="6.33203125" style="18" customWidth="1"/>
    <col min="7450" max="7450" width="9.33203125" style="18" customWidth="1"/>
    <col min="7451" max="7451" width="5.5546875" style="18" bestFit="1" customWidth="1"/>
    <col min="7452" max="7452" width="9.33203125" style="18" customWidth="1"/>
    <col min="7453" max="7453" width="5.33203125" style="18" bestFit="1" customWidth="1"/>
    <col min="7454" max="7454" width="9.33203125" style="18" customWidth="1"/>
    <col min="7455" max="7455" width="5.33203125" style="18" bestFit="1" customWidth="1"/>
    <col min="7456" max="7456" width="9.33203125" style="18" customWidth="1"/>
    <col min="7457" max="7457" width="5.6640625" style="18" bestFit="1" customWidth="1"/>
    <col min="7458" max="7458" width="9.33203125" style="18" customWidth="1"/>
    <col min="7459" max="7459" width="6.5546875" style="18" bestFit="1" customWidth="1"/>
    <col min="7460" max="7460" width="9.33203125" style="18" customWidth="1"/>
    <col min="7461" max="7461" width="5.33203125" style="18" bestFit="1" customWidth="1"/>
    <col min="7462" max="7462" width="9.33203125" style="18" customWidth="1"/>
    <col min="7463" max="7463" width="5.33203125" style="18" bestFit="1" customWidth="1"/>
    <col min="7464" max="7464" width="9.33203125" style="18" customWidth="1"/>
    <col min="7465" max="7465" width="5.33203125" style="18" bestFit="1" customWidth="1"/>
    <col min="7466" max="7466" width="9.33203125" style="18" customWidth="1"/>
    <col min="7467" max="7467" width="6.33203125" style="18" bestFit="1" customWidth="1"/>
    <col min="7468" max="7468" width="9.33203125" style="18" customWidth="1"/>
    <col min="7469" max="7469" width="5.33203125" style="18" bestFit="1" customWidth="1"/>
    <col min="7470" max="7470" width="9.33203125" style="18" customWidth="1"/>
    <col min="7471" max="7471" width="5.6640625" style="18" bestFit="1" customWidth="1"/>
    <col min="7472" max="7472" width="9.33203125" style="18" customWidth="1"/>
    <col min="7473" max="7473" width="6.5546875" style="18" bestFit="1" customWidth="1"/>
    <col min="7474" max="7474" width="9.33203125" style="18" customWidth="1"/>
    <col min="7475" max="7475" width="6.33203125" style="18" bestFit="1" customWidth="1"/>
    <col min="7476" max="7476" width="9.33203125" style="18" customWidth="1"/>
    <col min="7477" max="7477" width="5.33203125" style="18" bestFit="1" customWidth="1"/>
    <col min="7478" max="7478" width="9.33203125" style="18" customWidth="1"/>
    <col min="7479" max="7479" width="6.33203125" style="18" bestFit="1" customWidth="1"/>
    <col min="7480" max="7480" width="9.33203125" style="18" customWidth="1"/>
    <col min="7481" max="7481" width="6.33203125" style="18" bestFit="1" customWidth="1"/>
    <col min="7482" max="7482" width="9.33203125" style="18" customWidth="1"/>
    <col min="7483" max="7483" width="6.33203125" style="18" bestFit="1" customWidth="1"/>
    <col min="7484" max="7484" width="9.33203125" style="18" customWidth="1"/>
    <col min="7485" max="7485" width="6.33203125" style="18" bestFit="1" customWidth="1"/>
    <col min="7486" max="7486" width="9.33203125" style="18" customWidth="1"/>
    <col min="7487" max="7487" width="6.33203125" style="18" bestFit="1" customWidth="1"/>
    <col min="7488" max="7488" width="9.33203125" style="18" customWidth="1"/>
    <col min="7489" max="7489" width="6.33203125" style="18" bestFit="1" customWidth="1"/>
    <col min="7490" max="7490" width="9.33203125" style="18" customWidth="1"/>
    <col min="7491" max="7491" width="5.6640625" style="18" bestFit="1" customWidth="1"/>
    <col min="7492" max="7492" width="9.33203125" style="18" customWidth="1"/>
    <col min="7493" max="7493" width="5.33203125" style="18" bestFit="1" customWidth="1"/>
    <col min="7494" max="7494" width="9.33203125" style="18" customWidth="1"/>
    <col min="7495" max="7495" width="5.6640625" style="18" bestFit="1" customWidth="1"/>
    <col min="7496" max="7496" width="9.33203125" style="18" customWidth="1"/>
    <col min="7497" max="7497" width="5.6640625" style="18" bestFit="1" customWidth="1"/>
    <col min="7498" max="7498" width="9.33203125" style="18" customWidth="1"/>
    <col min="7499" max="7499" width="5.6640625" style="18" bestFit="1" customWidth="1"/>
    <col min="7500" max="7500" width="9.33203125" style="18" customWidth="1"/>
    <col min="7501" max="7501" width="6" style="18" bestFit="1" customWidth="1"/>
    <col min="7502" max="7502" width="9.33203125" style="18" customWidth="1"/>
    <col min="7503" max="7503" width="6" style="18" customWidth="1"/>
    <col min="7504" max="7504" width="9.33203125" style="18" customWidth="1"/>
    <col min="7505" max="7505" width="5.6640625" style="18" bestFit="1" customWidth="1"/>
    <col min="7506" max="7506" width="9.33203125" style="18" customWidth="1"/>
    <col min="7507" max="7507" width="6" style="18" bestFit="1" customWidth="1"/>
    <col min="7508" max="7508" width="9.33203125" style="18" customWidth="1"/>
    <col min="7509" max="7509" width="6" style="18" customWidth="1"/>
    <col min="7510" max="7510" width="9.33203125" style="18" customWidth="1"/>
    <col min="7511" max="7511" width="6.33203125" style="18" bestFit="1" customWidth="1"/>
    <col min="7512" max="7512" width="9.33203125" style="18" customWidth="1"/>
    <col min="7513" max="7513" width="6.33203125" style="18" bestFit="1" customWidth="1"/>
    <col min="7514" max="7514" width="9.33203125" style="18" customWidth="1"/>
    <col min="7515" max="7515" width="6.5546875" style="18" bestFit="1" customWidth="1"/>
    <col min="7516" max="7516" width="9.33203125" style="18" customWidth="1"/>
    <col min="7517" max="7517" width="7.33203125" style="18" customWidth="1"/>
    <col min="7518" max="7688" width="9.33203125" style="18"/>
    <col min="7689" max="7689" width="5.6640625" style="18" customWidth="1"/>
    <col min="7690" max="7690" width="17.33203125" style="18" customWidth="1"/>
    <col min="7691" max="7694" width="9.33203125" style="18" customWidth="1"/>
    <col min="7695" max="7695" width="6.6640625" style="18" customWidth="1"/>
    <col min="7696" max="7696" width="9.33203125" style="18" customWidth="1"/>
    <col min="7697" max="7697" width="5.33203125" style="18" bestFit="1" customWidth="1"/>
    <col min="7698" max="7698" width="9.33203125" style="18" customWidth="1"/>
    <col min="7699" max="7699" width="5.6640625" style="18" customWidth="1"/>
    <col min="7700" max="7700" width="9.33203125" style="18" customWidth="1"/>
    <col min="7701" max="7701" width="6.33203125" style="18" bestFit="1" customWidth="1"/>
    <col min="7702" max="7702" width="9.33203125" style="18" customWidth="1"/>
    <col min="7703" max="7703" width="6.33203125" style="18" customWidth="1"/>
    <col min="7704" max="7704" width="9.33203125" style="18" customWidth="1"/>
    <col min="7705" max="7705" width="6.33203125" style="18" customWidth="1"/>
    <col min="7706" max="7706" width="9.33203125" style="18" customWidth="1"/>
    <col min="7707" max="7707" width="5.5546875" style="18" bestFit="1" customWidth="1"/>
    <col min="7708" max="7708" width="9.33203125" style="18" customWidth="1"/>
    <col min="7709" max="7709" width="5.33203125" style="18" bestFit="1" customWidth="1"/>
    <col min="7710" max="7710" width="9.33203125" style="18" customWidth="1"/>
    <col min="7711" max="7711" width="5.33203125" style="18" bestFit="1" customWidth="1"/>
    <col min="7712" max="7712" width="9.33203125" style="18" customWidth="1"/>
    <col min="7713" max="7713" width="5.6640625" style="18" bestFit="1" customWidth="1"/>
    <col min="7714" max="7714" width="9.33203125" style="18" customWidth="1"/>
    <col min="7715" max="7715" width="6.5546875" style="18" bestFit="1" customWidth="1"/>
    <col min="7716" max="7716" width="9.33203125" style="18" customWidth="1"/>
    <col min="7717" max="7717" width="5.33203125" style="18" bestFit="1" customWidth="1"/>
    <col min="7718" max="7718" width="9.33203125" style="18" customWidth="1"/>
    <col min="7719" max="7719" width="5.33203125" style="18" bestFit="1" customWidth="1"/>
    <col min="7720" max="7720" width="9.33203125" style="18" customWidth="1"/>
    <col min="7721" max="7721" width="5.33203125" style="18" bestFit="1" customWidth="1"/>
    <col min="7722" max="7722" width="9.33203125" style="18" customWidth="1"/>
    <col min="7723" max="7723" width="6.33203125" style="18" bestFit="1" customWidth="1"/>
    <col min="7724" max="7724" width="9.33203125" style="18" customWidth="1"/>
    <col min="7725" max="7725" width="5.33203125" style="18" bestFit="1" customWidth="1"/>
    <col min="7726" max="7726" width="9.33203125" style="18" customWidth="1"/>
    <col min="7727" max="7727" width="5.6640625" style="18" bestFit="1" customWidth="1"/>
    <col min="7728" max="7728" width="9.33203125" style="18" customWidth="1"/>
    <col min="7729" max="7729" width="6.5546875" style="18" bestFit="1" customWidth="1"/>
    <col min="7730" max="7730" width="9.33203125" style="18" customWidth="1"/>
    <col min="7731" max="7731" width="6.33203125" style="18" bestFit="1" customWidth="1"/>
    <col min="7732" max="7732" width="9.33203125" style="18" customWidth="1"/>
    <col min="7733" max="7733" width="5.33203125" style="18" bestFit="1" customWidth="1"/>
    <col min="7734" max="7734" width="9.33203125" style="18" customWidth="1"/>
    <col min="7735" max="7735" width="6.33203125" style="18" bestFit="1" customWidth="1"/>
    <col min="7736" max="7736" width="9.33203125" style="18" customWidth="1"/>
    <col min="7737" max="7737" width="6.33203125" style="18" bestFit="1" customWidth="1"/>
    <col min="7738" max="7738" width="9.33203125" style="18" customWidth="1"/>
    <col min="7739" max="7739" width="6.33203125" style="18" bestFit="1" customWidth="1"/>
    <col min="7740" max="7740" width="9.33203125" style="18" customWidth="1"/>
    <col min="7741" max="7741" width="6.33203125" style="18" bestFit="1" customWidth="1"/>
    <col min="7742" max="7742" width="9.33203125" style="18" customWidth="1"/>
    <col min="7743" max="7743" width="6.33203125" style="18" bestFit="1" customWidth="1"/>
    <col min="7744" max="7744" width="9.33203125" style="18" customWidth="1"/>
    <col min="7745" max="7745" width="6.33203125" style="18" bestFit="1" customWidth="1"/>
    <col min="7746" max="7746" width="9.33203125" style="18" customWidth="1"/>
    <col min="7747" max="7747" width="5.6640625" style="18" bestFit="1" customWidth="1"/>
    <col min="7748" max="7748" width="9.33203125" style="18" customWidth="1"/>
    <col min="7749" max="7749" width="5.33203125" style="18" bestFit="1" customWidth="1"/>
    <col min="7750" max="7750" width="9.33203125" style="18" customWidth="1"/>
    <col min="7751" max="7751" width="5.6640625" style="18" bestFit="1" customWidth="1"/>
    <col min="7752" max="7752" width="9.33203125" style="18" customWidth="1"/>
    <col min="7753" max="7753" width="5.6640625" style="18" bestFit="1" customWidth="1"/>
    <col min="7754" max="7754" width="9.33203125" style="18" customWidth="1"/>
    <col min="7755" max="7755" width="5.6640625" style="18" bestFit="1" customWidth="1"/>
    <col min="7756" max="7756" width="9.33203125" style="18" customWidth="1"/>
    <col min="7757" max="7757" width="6" style="18" bestFit="1" customWidth="1"/>
    <col min="7758" max="7758" width="9.33203125" style="18" customWidth="1"/>
    <col min="7759" max="7759" width="6" style="18" customWidth="1"/>
    <col min="7760" max="7760" width="9.33203125" style="18" customWidth="1"/>
    <col min="7761" max="7761" width="5.6640625" style="18" bestFit="1" customWidth="1"/>
    <col min="7762" max="7762" width="9.33203125" style="18" customWidth="1"/>
    <col min="7763" max="7763" width="6" style="18" bestFit="1" customWidth="1"/>
    <col min="7764" max="7764" width="9.33203125" style="18" customWidth="1"/>
    <col min="7765" max="7765" width="6" style="18" customWidth="1"/>
    <col min="7766" max="7766" width="9.33203125" style="18" customWidth="1"/>
    <col min="7767" max="7767" width="6.33203125" style="18" bestFit="1" customWidth="1"/>
    <col min="7768" max="7768" width="9.33203125" style="18" customWidth="1"/>
    <col min="7769" max="7769" width="6.33203125" style="18" bestFit="1" customWidth="1"/>
    <col min="7770" max="7770" width="9.33203125" style="18" customWidth="1"/>
    <col min="7771" max="7771" width="6.5546875" style="18" bestFit="1" customWidth="1"/>
    <col min="7772" max="7772" width="9.33203125" style="18" customWidth="1"/>
    <col min="7773" max="7773" width="7.33203125" style="18" customWidth="1"/>
    <col min="7774" max="7944" width="9.33203125" style="18"/>
    <col min="7945" max="7945" width="5.6640625" style="18" customWidth="1"/>
    <col min="7946" max="7946" width="17.33203125" style="18" customWidth="1"/>
    <col min="7947" max="7950" width="9.33203125" style="18" customWidth="1"/>
    <col min="7951" max="7951" width="6.6640625" style="18" customWidth="1"/>
    <col min="7952" max="7952" width="9.33203125" style="18" customWidth="1"/>
    <col min="7953" max="7953" width="5.33203125" style="18" bestFit="1" customWidth="1"/>
    <col min="7954" max="7954" width="9.33203125" style="18" customWidth="1"/>
    <col min="7955" max="7955" width="5.6640625" style="18" customWidth="1"/>
    <col min="7956" max="7956" width="9.33203125" style="18" customWidth="1"/>
    <col min="7957" max="7957" width="6.33203125" style="18" bestFit="1" customWidth="1"/>
    <col min="7958" max="7958" width="9.33203125" style="18" customWidth="1"/>
    <col min="7959" max="7959" width="6.33203125" style="18" customWidth="1"/>
    <col min="7960" max="7960" width="9.33203125" style="18" customWidth="1"/>
    <col min="7961" max="7961" width="6.33203125" style="18" customWidth="1"/>
    <col min="7962" max="7962" width="9.33203125" style="18" customWidth="1"/>
    <col min="7963" max="7963" width="5.5546875" style="18" bestFit="1" customWidth="1"/>
    <col min="7964" max="7964" width="9.33203125" style="18" customWidth="1"/>
    <col min="7965" max="7965" width="5.33203125" style="18" bestFit="1" customWidth="1"/>
    <col min="7966" max="7966" width="9.33203125" style="18" customWidth="1"/>
    <col min="7967" max="7967" width="5.33203125" style="18" bestFit="1" customWidth="1"/>
    <col min="7968" max="7968" width="9.33203125" style="18" customWidth="1"/>
    <col min="7969" max="7969" width="5.6640625" style="18" bestFit="1" customWidth="1"/>
    <col min="7970" max="7970" width="9.33203125" style="18" customWidth="1"/>
    <col min="7971" max="7971" width="6.5546875" style="18" bestFit="1" customWidth="1"/>
    <col min="7972" max="7972" width="9.33203125" style="18" customWidth="1"/>
    <col min="7973" max="7973" width="5.33203125" style="18" bestFit="1" customWidth="1"/>
    <col min="7974" max="7974" width="9.33203125" style="18" customWidth="1"/>
    <col min="7975" max="7975" width="5.33203125" style="18" bestFit="1" customWidth="1"/>
    <col min="7976" max="7976" width="9.33203125" style="18" customWidth="1"/>
    <col min="7977" max="7977" width="5.33203125" style="18" bestFit="1" customWidth="1"/>
    <col min="7978" max="7978" width="9.33203125" style="18" customWidth="1"/>
    <col min="7979" max="7979" width="6.33203125" style="18" bestFit="1" customWidth="1"/>
    <col min="7980" max="7980" width="9.33203125" style="18" customWidth="1"/>
    <col min="7981" max="7981" width="5.33203125" style="18" bestFit="1" customWidth="1"/>
    <col min="7982" max="7982" width="9.33203125" style="18" customWidth="1"/>
    <col min="7983" max="7983" width="5.6640625" style="18" bestFit="1" customWidth="1"/>
    <col min="7984" max="7984" width="9.33203125" style="18" customWidth="1"/>
    <col min="7985" max="7985" width="6.5546875" style="18" bestFit="1" customWidth="1"/>
    <col min="7986" max="7986" width="9.33203125" style="18" customWidth="1"/>
    <col min="7987" max="7987" width="6.33203125" style="18" bestFit="1" customWidth="1"/>
    <col min="7988" max="7988" width="9.33203125" style="18" customWidth="1"/>
    <col min="7989" max="7989" width="5.33203125" style="18" bestFit="1" customWidth="1"/>
    <col min="7990" max="7990" width="9.33203125" style="18" customWidth="1"/>
    <col min="7991" max="7991" width="6.33203125" style="18" bestFit="1" customWidth="1"/>
    <col min="7992" max="7992" width="9.33203125" style="18" customWidth="1"/>
    <col min="7993" max="7993" width="6.33203125" style="18" bestFit="1" customWidth="1"/>
    <col min="7994" max="7994" width="9.33203125" style="18" customWidth="1"/>
    <col min="7995" max="7995" width="6.33203125" style="18" bestFit="1" customWidth="1"/>
    <col min="7996" max="7996" width="9.33203125" style="18" customWidth="1"/>
    <col min="7997" max="7997" width="6.33203125" style="18" bestFit="1" customWidth="1"/>
    <col min="7998" max="7998" width="9.33203125" style="18" customWidth="1"/>
    <col min="7999" max="7999" width="6.33203125" style="18" bestFit="1" customWidth="1"/>
    <col min="8000" max="8000" width="9.33203125" style="18" customWidth="1"/>
    <col min="8001" max="8001" width="6.33203125" style="18" bestFit="1" customWidth="1"/>
    <col min="8002" max="8002" width="9.33203125" style="18" customWidth="1"/>
    <col min="8003" max="8003" width="5.6640625" style="18" bestFit="1" customWidth="1"/>
    <col min="8004" max="8004" width="9.33203125" style="18" customWidth="1"/>
    <col min="8005" max="8005" width="5.33203125" style="18" bestFit="1" customWidth="1"/>
    <col min="8006" max="8006" width="9.33203125" style="18" customWidth="1"/>
    <col min="8007" max="8007" width="5.6640625" style="18" bestFit="1" customWidth="1"/>
    <col min="8008" max="8008" width="9.33203125" style="18" customWidth="1"/>
    <col min="8009" max="8009" width="5.6640625" style="18" bestFit="1" customWidth="1"/>
    <col min="8010" max="8010" width="9.33203125" style="18" customWidth="1"/>
    <col min="8011" max="8011" width="5.6640625" style="18" bestFit="1" customWidth="1"/>
    <col min="8012" max="8012" width="9.33203125" style="18" customWidth="1"/>
    <col min="8013" max="8013" width="6" style="18" bestFit="1" customWidth="1"/>
    <col min="8014" max="8014" width="9.33203125" style="18" customWidth="1"/>
    <col min="8015" max="8015" width="6" style="18" customWidth="1"/>
    <col min="8016" max="8016" width="9.33203125" style="18" customWidth="1"/>
    <col min="8017" max="8017" width="5.6640625" style="18" bestFit="1" customWidth="1"/>
    <col min="8018" max="8018" width="9.33203125" style="18" customWidth="1"/>
    <col min="8019" max="8019" width="6" style="18" bestFit="1" customWidth="1"/>
    <col min="8020" max="8020" width="9.33203125" style="18" customWidth="1"/>
    <col min="8021" max="8021" width="6" style="18" customWidth="1"/>
    <col min="8022" max="8022" width="9.33203125" style="18" customWidth="1"/>
    <col min="8023" max="8023" width="6.33203125" style="18" bestFit="1" customWidth="1"/>
    <col min="8024" max="8024" width="9.33203125" style="18" customWidth="1"/>
    <col min="8025" max="8025" width="6.33203125" style="18" bestFit="1" customWidth="1"/>
    <col min="8026" max="8026" width="9.33203125" style="18" customWidth="1"/>
    <col min="8027" max="8027" width="6.5546875" style="18" bestFit="1" customWidth="1"/>
    <col min="8028" max="8028" width="9.33203125" style="18" customWidth="1"/>
    <col min="8029" max="8029" width="7.33203125" style="18" customWidth="1"/>
    <col min="8030" max="8200" width="9.33203125" style="18"/>
    <col min="8201" max="8201" width="5.6640625" style="18" customWidth="1"/>
    <col min="8202" max="8202" width="17.33203125" style="18" customWidth="1"/>
    <col min="8203" max="8206" width="9.33203125" style="18" customWidth="1"/>
    <col min="8207" max="8207" width="6.6640625" style="18" customWidth="1"/>
    <col min="8208" max="8208" width="9.33203125" style="18" customWidth="1"/>
    <col min="8209" max="8209" width="5.33203125" style="18" bestFit="1" customWidth="1"/>
    <col min="8210" max="8210" width="9.33203125" style="18" customWidth="1"/>
    <col min="8211" max="8211" width="5.6640625" style="18" customWidth="1"/>
    <col min="8212" max="8212" width="9.33203125" style="18" customWidth="1"/>
    <col min="8213" max="8213" width="6.33203125" style="18" bestFit="1" customWidth="1"/>
    <col min="8214" max="8214" width="9.33203125" style="18" customWidth="1"/>
    <col min="8215" max="8215" width="6.33203125" style="18" customWidth="1"/>
    <col min="8216" max="8216" width="9.33203125" style="18" customWidth="1"/>
    <col min="8217" max="8217" width="6.33203125" style="18" customWidth="1"/>
    <col min="8218" max="8218" width="9.33203125" style="18" customWidth="1"/>
    <col min="8219" max="8219" width="5.5546875" style="18" bestFit="1" customWidth="1"/>
    <col min="8220" max="8220" width="9.33203125" style="18" customWidth="1"/>
    <col min="8221" max="8221" width="5.33203125" style="18" bestFit="1" customWidth="1"/>
    <col min="8222" max="8222" width="9.33203125" style="18" customWidth="1"/>
    <col min="8223" max="8223" width="5.33203125" style="18" bestFit="1" customWidth="1"/>
    <col min="8224" max="8224" width="9.33203125" style="18" customWidth="1"/>
    <col min="8225" max="8225" width="5.6640625" style="18" bestFit="1" customWidth="1"/>
    <col min="8226" max="8226" width="9.33203125" style="18" customWidth="1"/>
    <col min="8227" max="8227" width="6.5546875" style="18" bestFit="1" customWidth="1"/>
    <col min="8228" max="8228" width="9.33203125" style="18" customWidth="1"/>
    <col min="8229" max="8229" width="5.33203125" style="18" bestFit="1" customWidth="1"/>
    <col min="8230" max="8230" width="9.33203125" style="18" customWidth="1"/>
    <col min="8231" max="8231" width="5.33203125" style="18" bestFit="1" customWidth="1"/>
    <col min="8232" max="8232" width="9.33203125" style="18" customWidth="1"/>
    <col min="8233" max="8233" width="5.33203125" style="18" bestFit="1" customWidth="1"/>
    <col min="8234" max="8234" width="9.33203125" style="18" customWidth="1"/>
    <col min="8235" max="8235" width="6.33203125" style="18" bestFit="1" customWidth="1"/>
    <col min="8236" max="8236" width="9.33203125" style="18" customWidth="1"/>
    <col min="8237" max="8237" width="5.33203125" style="18" bestFit="1" customWidth="1"/>
    <col min="8238" max="8238" width="9.33203125" style="18" customWidth="1"/>
    <col min="8239" max="8239" width="5.6640625" style="18" bestFit="1" customWidth="1"/>
    <col min="8240" max="8240" width="9.33203125" style="18" customWidth="1"/>
    <col min="8241" max="8241" width="6.5546875" style="18" bestFit="1" customWidth="1"/>
    <col min="8242" max="8242" width="9.33203125" style="18" customWidth="1"/>
    <col min="8243" max="8243" width="6.33203125" style="18" bestFit="1" customWidth="1"/>
    <col min="8244" max="8244" width="9.33203125" style="18" customWidth="1"/>
    <col min="8245" max="8245" width="5.33203125" style="18" bestFit="1" customWidth="1"/>
    <col min="8246" max="8246" width="9.33203125" style="18" customWidth="1"/>
    <col min="8247" max="8247" width="6.33203125" style="18" bestFit="1" customWidth="1"/>
    <col min="8248" max="8248" width="9.33203125" style="18" customWidth="1"/>
    <col min="8249" max="8249" width="6.33203125" style="18" bestFit="1" customWidth="1"/>
    <col min="8250" max="8250" width="9.33203125" style="18" customWidth="1"/>
    <col min="8251" max="8251" width="6.33203125" style="18" bestFit="1" customWidth="1"/>
    <col min="8252" max="8252" width="9.33203125" style="18" customWidth="1"/>
    <col min="8253" max="8253" width="6.33203125" style="18" bestFit="1" customWidth="1"/>
    <col min="8254" max="8254" width="9.33203125" style="18" customWidth="1"/>
    <col min="8255" max="8255" width="6.33203125" style="18" bestFit="1" customWidth="1"/>
    <col min="8256" max="8256" width="9.33203125" style="18" customWidth="1"/>
    <col min="8257" max="8257" width="6.33203125" style="18" bestFit="1" customWidth="1"/>
    <col min="8258" max="8258" width="9.33203125" style="18" customWidth="1"/>
    <col min="8259" max="8259" width="5.6640625" style="18" bestFit="1" customWidth="1"/>
    <col min="8260" max="8260" width="9.33203125" style="18" customWidth="1"/>
    <col min="8261" max="8261" width="5.33203125" style="18" bestFit="1" customWidth="1"/>
    <col min="8262" max="8262" width="9.33203125" style="18" customWidth="1"/>
    <col min="8263" max="8263" width="5.6640625" style="18" bestFit="1" customWidth="1"/>
    <col min="8264" max="8264" width="9.33203125" style="18" customWidth="1"/>
    <col min="8265" max="8265" width="5.6640625" style="18" bestFit="1" customWidth="1"/>
    <col min="8266" max="8266" width="9.33203125" style="18" customWidth="1"/>
    <col min="8267" max="8267" width="5.6640625" style="18" bestFit="1" customWidth="1"/>
    <col min="8268" max="8268" width="9.33203125" style="18" customWidth="1"/>
    <col min="8269" max="8269" width="6" style="18" bestFit="1" customWidth="1"/>
    <col min="8270" max="8270" width="9.33203125" style="18" customWidth="1"/>
    <col min="8271" max="8271" width="6" style="18" customWidth="1"/>
    <col min="8272" max="8272" width="9.33203125" style="18" customWidth="1"/>
    <col min="8273" max="8273" width="5.6640625" style="18" bestFit="1" customWidth="1"/>
    <col min="8274" max="8274" width="9.33203125" style="18" customWidth="1"/>
    <col min="8275" max="8275" width="6" style="18" bestFit="1" customWidth="1"/>
    <col min="8276" max="8276" width="9.33203125" style="18" customWidth="1"/>
    <col min="8277" max="8277" width="6" style="18" customWidth="1"/>
    <col min="8278" max="8278" width="9.33203125" style="18" customWidth="1"/>
    <col min="8279" max="8279" width="6.33203125" style="18" bestFit="1" customWidth="1"/>
    <col min="8280" max="8280" width="9.33203125" style="18" customWidth="1"/>
    <col min="8281" max="8281" width="6.33203125" style="18" bestFit="1" customWidth="1"/>
    <col min="8282" max="8282" width="9.33203125" style="18" customWidth="1"/>
    <col min="8283" max="8283" width="6.5546875" style="18" bestFit="1" customWidth="1"/>
    <col min="8284" max="8284" width="9.33203125" style="18" customWidth="1"/>
    <col min="8285" max="8285" width="7.33203125" style="18" customWidth="1"/>
    <col min="8286" max="8456" width="9.33203125" style="18"/>
    <col min="8457" max="8457" width="5.6640625" style="18" customWidth="1"/>
    <col min="8458" max="8458" width="17.33203125" style="18" customWidth="1"/>
    <col min="8459" max="8462" width="9.33203125" style="18" customWidth="1"/>
    <col min="8463" max="8463" width="6.6640625" style="18" customWidth="1"/>
    <col min="8464" max="8464" width="9.33203125" style="18" customWidth="1"/>
    <col min="8465" max="8465" width="5.33203125" style="18" bestFit="1" customWidth="1"/>
    <col min="8466" max="8466" width="9.33203125" style="18" customWidth="1"/>
    <col min="8467" max="8467" width="5.6640625" style="18" customWidth="1"/>
    <col min="8468" max="8468" width="9.33203125" style="18" customWidth="1"/>
    <col min="8469" max="8469" width="6.33203125" style="18" bestFit="1" customWidth="1"/>
    <col min="8470" max="8470" width="9.33203125" style="18" customWidth="1"/>
    <col min="8471" max="8471" width="6.33203125" style="18" customWidth="1"/>
    <col min="8472" max="8472" width="9.33203125" style="18" customWidth="1"/>
    <col min="8473" max="8473" width="6.33203125" style="18" customWidth="1"/>
    <col min="8474" max="8474" width="9.33203125" style="18" customWidth="1"/>
    <col min="8475" max="8475" width="5.5546875" style="18" bestFit="1" customWidth="1"/>
    <col min="8476" max="8476" width="9.33203125" style="18" customWidth="1"/>
    <col min="8477" max="8477" width="5.33203125" style="18" bestFit="1" customWidth="1"/>
    <col min="8478" max="8478" width="9.33203125" style="18" customWidth="1"/>
    <col min="8479" max="8479" width="5.33203125" style="18" bestFit="1" customWidth="1"/>
    <col min="8480" max="8480" width="9.33203125" style="18" customWidth="1"/>
    <col min="8481" max="8481" width="5.6640625" style="18" bestFit="1" customWidth="1"/>
    <col min="8482" max="8482" width="9.33203125" style="18" customWidth="1"/>
    <col min="8483" max="8483" width="6.5546875" style="18" bestFit="1" customWidth="1"/>
    <col min="8484" max="8484" width="9.33203125" style="18" customWidth="1"/>
    <col min="8485" max="8485" width="5.33203125" style="18" bestFit="1" customWidth="1"/>
    <col min="8486" max="8486" width="9.33203125" style="18" customWidth="1"/>
    <col min="8487" max="8487" width="5.33203125" style="18" bestFit="1" customWidth="1"/>
    <col min="8488" max="8488" width="9.33203125" style="18" customWidth="1"/>
    <col min="8489" max="8489" width="5.33203125" style="18" bestFit="1" customWidth="1"/>
    <col min="8490" max="8490" width="9.33203125" style="18" customWidth="1"/>
    <col min="8491" max="8491" width="6.33203125" style="18" bestFit="1" customWidth="1"/>
    <col min="8492" max="8492" width="9.33203125" style="18" customWidth="1"/>
    <col min="8493" max="8493" width="5.33203125" style="18" bestFit="1" customWidth="1"/>
    <col min="8494" max="8494" width="9.33203125" style="18" customWidth="1"/>
    <col min="8495" max="8495" width="5.6640625" style="18" bestFit="1" customWidth="1"/>
    <col min="8496" max="8496" width="9.33203125" style="18" customWidth="1"/>
    <col min="8497" max="8497" width="6.5546875" style="18" bestFit="1" customWidth="1"/>
    <col min="8498" max="8498" width="9.33203125" style="18" customWidth="1"/>
    <col min="8499" max="8499" width="6.33203125" style="18" bestFit="1" customWidth="1"/>
    <col min="8500" max="8500" width="9.33203125" style="18" customWidth="1"/>
    <col min="8501" max="8501" width="5.33203125" style="18" bestFit="1" customWidth="1"/>
    <col min="8502" max="8502" width="9.33203125" style="18" customWidth="1"/>
    <col min="8503" max="8503" width="6.33203125" style="18" bestFit="1" customWidth="1"/>
    <col min="8504" max="8504" width="9.33203125" style="18" customWidth="1"/>
    <col min="8505" max="8505" width="6.33203125" style="18" bestFit="1" customWidth="1"/>
    <col min="8506" max="8506" width="9.33203125" style="18" customWidth="1"/>
    <col min="8507" max="8507" width="6.33203125" style="18" bestFit="1" customWidth="1"/>
    <col min="8508" max="8508" width="9.33203125" style="18" customWidth="1"/>
    <col min="8509" max="8509" width="6.33203125" style="18" bestFit="1" customWidth="1"/>
    <col min="8510" max="8510" width="9.33203125" style="18" customWidth="1"/>
    <col min="8511" max="8511" width="6.33203125" style="18" bestFit="1" customWidth="1"/>
    <col min="8512" max="8512" width="9.33203125" style="18" customWidth="1"/>
    <col min="8513" max="8513" width="6.33203125" style="18" bestFit="1" customWidth="1"/>
    <col min="8514" max="8514" width="9.33203125" style="18" customWidth="1"/>
    <col min="8515" max="8515" width="5.6640625" style="18" bestFit="1" customWidth="1"/>
    <col min="8516" max="8516" width="9.33203125" style="18" customWidth="1"/>
    <col min="8517" max="8517" width="5.33203125" style="18" bestFit="1" customWidth="1"/>
    <col min="8518" max="8518" width="9.33203125" style="18" customWidth="1"/>
    <col min="8519" max="8519" width="5.6640625" style="18" bestFit="1" customWidth="1"/>
    <col min="8520" max="8520" width="9.33203125" style="18" customWidth="1"/>
    <col min="8521" max="8521" width="5.6640625" style="18" bestFit="1" customWidth="1"/>
    <col min="8522" max="8522" width="9.33203125" style="18" customWidth="1"/>
    <col min="8523" max="8523" width="5.6640625" style="18" bestFit="1" customWidth="1"/>
    <col min="8524" max="8524" width="9.33203125" style="18" customWidth="1"/>
    <col min="8525" max="8525" width="6" style="18" bestFit="1" customWidth="1"/>
    <col min="8526" max="8526" width="9.33203125" style="18" customWidth="1"/>
    <col min="8527" max="8527" width="6" style="18" customWidth="1"/>
    <col min="8528" max="8528" width="9.33203125" style="18" customWidth="1"/>
    <col min="8529" max="8529" width="5.6640625" style="18" bestFit="1" customWidth="1"/>
    <col min="8530" max="8530" width="9.33203125" style="18" customWidth="1"/>
    <col min="8531" max="8531" width="6" style="18" bestFit="1" customWidth="1"/>
    <col min="8532" max="8532" width="9.33203125" style="18" customWidth="1"/>
    <col min="8533" max="8533" width="6" style="18" customWidth="1"/>
    <col min="8534" max="8534" width="9.33203125" style="18" customWidth="1"/>
    <col min="8535" max="8535" width="6.33203125" style="18" bestFit="1" customWidth="1"/>
    <col min="8536" max="8536" width="9.33203125" style="18" customWidth="1"/>
    <col min="8537" max="8537" width="6.33203125" style="18" bestFit="1" customWidth="1"/>
    <col min="8538" max="8538" width="9.33203125" style="18" customWidth="1"/>
    <col min="8539" max="8539" width="6.5546875" style="18" bestFit="1" customWidth="1"/>
    <col min="8540" max="8540" width="9.33203125" style="18" customWidth="1"/>
    <col min="8541" max="8541" width="7.33203125" style="18" customWidth="1"/>
    <col min="8542" max="8712" width="9.33203125" style="18"/>
    <col min="8713" max="8713" width="5.6640625" style="18" customWidth="1"/>
    <col min="8714" max="8714" width="17.33203125" style="18" customWidth="1"/>
    <col min="8715" max="8718" width="9.33203125" style="18" customWidth="1"/>
    <col min="8719" max="8719" width="6.6640625" style="18" customWidth="1"/>
    <col min="8720" max="8720" width="9.33203125" style="18" customWidth="1"/>
    <col min="8721" max="8721" width="5.33203125" style="18" bestFit="1" customWidth="1"/>
    <col min="8722" max="8722" width="9.33203125" style="18" customWidth="1"/>
    <col min="8723" max="8723" width="5.6640625" style="18" customWidth="1"/>
    <col min="8724" max="8724" width="9.33203125" style="18" customWidth="1"/>
    <col min="8725" max="8725" width="6.33203125" style="18" bestFit="1" customWidth="1"/>
    <col min="8726" max="8726" width="9.33203125" style="18" customWidth="1"/>
    <col min="8727" max="8727" width="6.33203125" style="18" customWidth="1"/>
    <col min="8728" max="8728" width="9.33203125" style="18" customWidth="1"/>
    <col min="8729" max="8729" width="6.33203125" style="18" customWidth="1"/>
    <col min="8730" max="8730" width="9.33203125" style="18" customWidth="1"/>
    <col min="8731" max="8731" width="5.5546875" style="18" bestFit="1" customWidth="1"/>
    <col min="8732" max="8732" width="9.33203125" style="18" customWidth="1"/>
    <col min="8733" max="8733" width="5.33203125" style="18" bestFit="1" customWidth="1"/>
    <col min="8734" max="8734" width="9.33203125" style="18" customWidth="1"/>
    <col min="8735" max="8735" width="5.33203125" style="18" bestFit="1" customWidth="1"/>
    <col min="8736" max="8736" width="9.33203125" style="18" customWidth="1"/>
    <col min="8737" max="8737" width="5.6640625" style="18" bestFit="1" customWidth="1"/>
    <col min="8738" max="8738" width="9.33203125" style="18" customWidth="1"/>
    <col min="8739" max="8739" width="6.5546875" style="18" bestFit="1" customWidth="1"/>
    <col min="8740" max="8740" width="9.33203125" style="18" customWidth="1"/>
    <col min="8741" max="8741" width="5.33203125" style="18" bestFit="1" customWidth="1"/>
    <col min="8742" max="8742" width="9.33203125" style="18" customWidth="1"/>
    <col min="8743" max="8743" width="5.33203125" style="18" bestFit="1" customWidth="1"/>
    <col min="8744" max="8744" width="9.33203125" style="18" customWidth="1"/>
    <col min="8745" max="8745" width="5.33203125" style="18" bestFit="1" customWidth="1"/>
    <col min="8746" max="8746" width="9.33203125" style="18" customWidth="1"/>
    <col min="8747" max="8747" width="6.33203125" style="18" bestFit="1" customWidth="1"/>
    <col min="8748" max="8748" width="9.33203125" style="18" customWidth="1"/>
    <col min="8749" max="8749" width="5.33203125" style="18" bestFit="1" customWidth="1"/>
    <col min="8750" max="8750" width="9.33203125" style="18" customWidth="1"/>
    <col min="8751" max="8751" width="5.6640625" style="18" bestFit="1" customWidth="1"/>
    <col min="8752" max="8752" width="9.33203125" style="18" customWidth="1"/>
    <col min="8753" max="8753" width="6.5546875" style="18" bestFit="1" customWidth="1"/>
    <col min="8754" max="8754" width="9.33203125" style="18" customWidth="1"/>
    <col min="8755" max="8755" width="6.33203125" style="18" bestFit="1" customWidth="1"/>
    <col min="8756" max="8756" width="9.33203125" style="18" customWidth="1"/>
    <col min="8757" max="8757" width="5.33203125" style="18" bestFit="1" customWidth="1"/>
    <col min="8758" max="8758" width="9.33203125" style="18" customWidth="1"/>
    <col min="8759" max="8759" width="6.33203125" style="18" bestFit="1" customWidth="1"/>
    <col min="8760" max="8760" width="9.33203125" style="18" customWidth="1"/>
    <col min="8761" max="8761" width="6.33203125" style="18" bestFit="1" customWidth="1"/>
    <col min="8762" max="8762" width="9.33203125" style="18" customWidth="1"/>
    <col min="8763" max="8763" width="6.33203125" style="18" bestFit="1" customWidth="1"/>
    <col min="8764" max="8764" width="9.33203125" style="18" customWidth="1"/>
    <col min="8765" max="8765" width="6.33203125" style="18" bestFit="1" customWidth="1"/>
    <col min="8766" max="8766" width="9.33203125" style="18" customWidth="1"/>
    <col min="8767" max="8767" width="6.33203125" style="18" bestFit="1" customWidth="1"/>
    <col min="8768" max="8768" width="9.33203125" style="18" customWidth="1"/>
    <col min="8769" max="8769" width="6.33203125" style="18" bestFit="1" customWidth="1"/>
    <col min="8770" max="8770" width="9.33203125" style="18" customWidth="1"/>
    <col min="8771" max="8771" width="5.6640625" style="18" bestFit="1" customWidth="1"/>
    <col min="8772" max="8772" width="9.33203125" style="18" customWidth="1"/>
    <col min="8773" max="8773" width="5.33203125" style="18" bestFit="1" customWidth="1"/>
    <col min="8774" max="8774" width="9.33203125" style="18" customWidth="1"/>
    <col min="8775" max="8775" width="5.6640625" style="18" bestFit="1" customWidth="1"/>
    <col min="8776" max="8776" width="9.33203125" style="18" customWidth="1"/>
    <col min="8777" max="8777" width="5.6640625" style="18" bestFit="1" customWidth="1"/>
    <col min="8778" max="8778" width="9.33203125" style="18" customWidth="1"/>
    <col min="8779" max="8779" width="5.6640625" style="18" bestFit="1" customWidth="1"/>
    <col min="8780" max="8780" width="9.33203125" style="18" customWidth="1"/>
    <col min="8781" max="8781" width="6" style="18" bestFit="1" customWidth="1"/>
    <col min="8782" max="8782" width="9.33203125" style="18" customWidth="1"/>
    <col min="8783" max="8783" width="6" style="18" customWidth="1"/>
    <col min="8784" max="8784" width="9.33203125" style="18" customWidth="1"/>
    <col min="8785" max="8785" width="5.6640625" style="18" bestFit="1" customWidth="1"/>
    <col min="8786" max="8786" width="9.33203125" style="18" customWidth="1"/>
    <col min="8787" max="8787" width="6" style="18" bestFit="1" customWidth="1"/>
    <col min="8788" max="8788" width="9.33203125" style="18" customWidth="1"/>
    <col min="8789" max="8789" width="6" style="18" customWidth="1"/>
    <col min="8790" max="8790" width="9.33203125" style="18" customWidth="1"/>
    <col min="8791" max="8791" width="6.33203125" style="18" bestFit="1" customWidth="1"/>
    <col min="8792" max="8792" width="9.33203125" style="18" customWidth="1"/>
    <col min="8793" max="8793" width="6.33203125" style="18" bestFit="1" customWidth="1"/>
    <col min="8794" max="8794" width="9.33203125" style="18" customWidth="1"/>
    <col min="8795" max="8795" width="6.5546875" style="18" bestFit="1" customWidth="1"/>
    <col min="8796" max="8796" width="9.33203125" style="18" customWidth="1"/>
    <col min="8797" max="8797" width="7.33203125" style="18" customWidth="1"/>
    <col min="8798" max="8968" width="9.33203125" style="18"/>
    <col min="8969" max="8969" width="5.6640625" style="18" customWidth="1"/>
    <col min="8970" max="8970" width="17.33203125" style="18" customWidth="1"/>
    <col min="8971" max="8974" width="9.33203125" style="18" customWidth="1"/>
    <col min="8975" max="8975" width="6.6640625" style="18" customWidth="1"/>
    <col min="8976" max="8976" width="9.33203125" style="18" customWidth="1"/>
    <col min="8977" max="8977" width="5.33203125" style="18" bestFit="1" customWidth="1"/>
    <col min="8978" max="8978" width="9.33203125" style="18" customWidth="1"/>
    <col min="8979" max="8979" width="5.6640625" style="18" customWidth="1"/>
    <col min="8980" max="8980" width="9.33203125" style="18" customWidth="1"/>
    <col min="8981" max="8981" width="6.33203125" style="18" bestFit="1" customWidth="1"/>
    <col min="8982" max="8982" width="9.33203125" style="18" customWidth="1"/>
    <col min="8983" max="8983" width="6.33203125" style="18" customWidth="1"/>
    <col min="8984" max="8984" width="9.33203125" style="18" customWidth="1"/>
    <col min="8985" max="8985" width="6.33203125" style="18" customWidth="1"/>
    <col min="8986" max="8986" width="9.33203125" style="18" customWidth="1"/>
    <col min="8987" max="8987" width="5.5546875" style="18" bestFit="1" customWidth="1"/>
    <col min="8988" max="8988" width="9.33203125" style="18" customWidth="1"/>
    <col min="8989" max="8989" width="5.33203125" style="18" bestFit="1" customWidth="1"/>
    <col min="8990" max="8990" width="9.33203125" style="18" customWidth="1"/>
    <col min="8991" max="8991" width="5.33203125" style="18" bestFit="1" customWidth="1"/>
    <col min="8992" max="8992" width="9.33203125" style="18" customWidth="1"/>
    <col min="8993" max="8993" width="5.6640625" style="18" bestFit="1" customWidth="1"/>
    <col min="8994" max="8994" width="9.33203125" style="18" customWidth="1"/>
    <col min="8995" max="8995" width="6.5546875" style="18" bestFit="1" customWidth="1"/>
    <col min="8996" max="8996" width="9.33203125" style="18" customWidth="1"/>
    <col min="8997" max="8997" width="5.33203125" style="18" bestFit="1" customWidth="1"/>
    <col min="8998" max="8998" width="9.33203125" style="18" customWidth="1"/>
    <col min="8999" max="8999" width="5.33203125" style="18" bestFit="1" customWidth="1"/>
    <col min="9000" max="9000" width="9.33203125" style="18" customWidth="1"/>
    <col min="9001" max="9001" width="5.33203125" style="18" bestFit="1" customWidth="1"/>
    <col min="9002" max="9002" width="9.33203125" style="18" customWidth="1"/>
    <col min="9003" max="9003" width="6.33203125" style="18" bestFit="1" customWidth="1"/>
    <col min="9004" max="9004" width="9.33203125" style="18" customWidth="1"/>
    <col min="9005" max="9005" width="5.33203125" style="18" bestFit="1" customWidth="1"/>
    <col min="9006" max="9006" width="9.33203125" style="18" customWidth="1"/>
    <col min="9007" max="9007" width="5.6640625" style="18" bestFit="1" customWidth="1"/>
    <col min="9008" max="9008" width="9.33203125" style="18" customWidth="1"/>
    <col min="9009" max="9009" width="6.5546875" style="18" bestFit="1" customWidth="1"/>
    <col min="9010" max="9010" width="9.33203125" style="18" customWidth="1"/>
    <col min="9011" max="9011" width="6.33203125" style="18" bestFit="1" customWidth="1"/>
    <col min="9012" max="9012" width="9.33203125" style="18" customWidth="1"/>
    <col min="9013" max="9013" width="5.33203125" style="18" bestFit="1" customWidth="1"/>
    <col min="9014" max="9014" width="9.33203125" style="18" customWidth="1"/>
    <col min="9015" max="9015" width="6.33203125" style="18" bestFit="1" customWidth="1"/>
    <col min="9016" max="9016" width="9.33203125" style="18" customWidth="1"/>
    <col min="9017" max="9017" width="6.33203125" style="18" bestFit="1" customWidth="1"/>
    <col min="9018" max="9018" width="9.33203125" style="18" customWidth="1"/>
    <col min="9019" max="9019" width="6.33203125" style="18" bestFit="1" customWidth="1"/>
    <col min="9020" max="9020" width="9.33203125" style="18" customWidth="1"/>
    <col min="9021" max="9021" width="6.33203125" style="18" bestFit="1" customWidth="1"/>
    <col min="9022" max="9022" width="9.33203125" style="18" customWidth="1"/>
    <col min="9023" max="9023" width="6.33203125" style="18" bestFit="1" customWidth="1"/>
    <col min="9024" max="9024" width="9.33203125" style="18" customWidth="1"/>
    <col min="9025" max="9025" width="6.33203125" style="18" bestFit="1" customWidth="1"/>
    <col min="9026" max="9026" width="9.33203125" style="18" customWidth="1"/>
    <col min="9027" max="9027" width="5.6640625" style="18" bestFit="1" customWidth="1"/>
    <col min="9028" max="9028" width="9.33203125" style="18" customWidth="1"/>
    <col min="9029" max="9029" width="5.33203125" style="18" bestFit="1" customWidth="1"/>
    <col min="9030" max="9030" width="9.33203125" style="18" customWidth="1"/>
    <col min="9031" max="9031" width="5.6640625" style="18" bestFit="1" customWidth="1"/>
    <col min="9032" max="9032" width="9.33203125" style="18" customWidth="1"/>
    <col min="9033" max="9033" width="5.6640625" style="18" bestFit="1" customWidth="1"/>
    <col min="9034" max="9034" width="9.33203125" style="18" customWidth="1"/>
    <col min="9035" max="9035" width="5.6640625" style="18" bestFit="1" customWidth="1"/>
    <col min="9036" max="9036" width="9.33203125" style="18" customWidth="1"/>
    <col min="9037" max="9037" width="6" style="18" bestFit="1" customWidth="1"/>
    <col min="9038" max="9038" width="9.33203125" style="18" customWidth="1"/>
    <col min="9039" max="9039" width="6" style="18" customWidth="1"/>
    <col min="9040" max="9040" width="9.33203125" style="18" customWidth="1"/>
    <col min="9041" max="9041" width="5.6640625" style="18" bestFit="1" customWidth="1"/>
    <col min="9042" max="9042" width="9.33203125" style="18" customWidth="1"/>
    <col min="9043" max="9043" width="6" style="18" bestFit="1" customWidth="1"/>
    <col min="9044" max="9044" width="9.33203125" style="18" customWidth="1"/>
    <col min="9045" max="9045" width="6" style="18" customWidth="1"/>
    <col min="9046" max="9046" width="9.33203125" style="18" customWidth="1"/>
    <col min="9047" max="9047" width="6.33203125" style="18" bestFit="1" customWidth="1"/>
    <col min="9048" max="9048" width="9.33203125" style="18" customWidth="1"/>
    <col min="9049" max="9049" width="6.33203125" style="18" bestFit="1" customWidth="1"/>
    <col min="9050" max="9050" width="9.33203125" style="18" customWidth="1"/>
    <col min="9051" max="9051" width="6.5546875" style="18" bestFit="1" customWidth="1"/>
    <col min="9052" max="9052" width="9.33203125" style="18" customWidth="1"/>
    <col min="9053" max="9053" width="7.33203125" style="18" customWidth="1"/>
    <col min="9054" max="9224" width="9.33203125" style="18"/>
    <col min="9225" max="9225" width="5.6640625" style="18" customWidth="1"/>
    <col min="9226" max="9226" width="17.33203125" style="18" customWidth="1"/>
    <col min="9227" max="9230" width="9.33203125" style="18" customWidth="1"/>
    <col min="9231" max="9231" width="6.6640625" style="18" customWidth="1"/>
    <col min="9232" max="9232" width="9.33203125" style="18" customWidth="1"/>
    <col min="9233" max="9233" width="5.33203125" style="18" bestFit="1" customWidth="1"/>
    <col min="9234" max="9234" width="9.33203125" style="18" customWidth="1"/>
    <col min="9235" max="9235" width="5.6640625" style="18" customWidth="1"/>
    <col min="9236" max="9236" width="9.33203125" style="18" customWidth="1"/>
    <col min="9237" max="9237" width="6.33203125" style="18" bestFit="1" customWidth="1"/>
    <col min="9238" max="9238" width="9.33203125" style="18" customWidth="1"/>
    <col min="9239" max="9239" width="6.33203125" style="18" customWidth="1"/>
    <col min="9240" max="9240" width="9.33203125" style="18" customWidth="1"/>
    <col min="9241" max="9241" width="6.33203125" style="18" customWidth="1"/>
    <col min="9242" max="9242" width="9.33203125" style="18" customWidth="1"/>
    <col min="9243" max="9243" width="5.5546875" style="18" bestFit="1" customWidth="1"/>
    <col min="9244" max="9244" width="9.33203125" style="18" customWidth="1"/>
    <col min="9245" max="9245" width="5.33203125" style="18" bestFit="1" customWidth="1"/>
    <col min="9246" max="9246" width="9.33203125" style="18" customWidth="1"/>
    <col min="9247" max="9247" width="5.33203125" style="18" bestFit="1" customWidth="1"/>
    <col min="9248" max="9248" width="9.33203125" style="18" customWidth="1"/>
    <col min="9249" max="9249" width="5.6640625" style="18" bestFit="1" customWidth="1"/>
    <col min="9250" max="9250" width="9.33203125" style="18" customWidth="1"/>
    <col min="9251" max="9251" width="6.5546875" style="18" bestFit="1" customWidth="1"/>
    <col min="9252" max="9252" width="9.33203125" style="18" customWidth="1"/>
    <col min="9253" max="9253" width="5.33203125" style="18" bestFit="1" customWidth="1"/>
    <col min="9254" max="9254" width="9.33203125" style="18" customWidth="1"/>
    <col min="9255" max="9255" width="5.33203125" style="18" bestFit="1" customWidth="1"/>
    <col min="9256" max="9256" width="9.33203125" style="18" customWidth="1"/>
    <col min="9257" max="9257" width="5.33203125" style="18" bestFit="1" customWidth="1"/>
    <col min="9258" max="9258" width="9.33203125" style="18" customWidth="1"/>
    <col min="9259" max="9259" width="6.33203125" style="18" bestFit="1" customWidth="1"/>
    <col min="9260" max="9260" width="9.33203125" style="18" customWidth="1"/>
    <col min="9261" max="9261" width="5.33203125" style="18" bestFit="1" customWidth="1"/>
    <col min="9262" max="9262" width="9.33203125" style="18" customWidth="1"/>
    <col min="9263" max="9263" width="5.6640625" style="18" bestFit="1" customWidth="1"/>
    <col min="9264" max="9264" width="9.33203125" style="18" customWidth="1"/>
    <col min="9265" max="9265" width="6.5546875" style="18" bestFit="1" customWidth="1"/>
    <col min="9266" max="9266" width="9.33203125" style="18" customWidth="1"/>
    <col min="9267" max="9267" width="6.33203125" style="18" bestFit="1" customWidth="1"/>
    <col min="9268" max="9268" width="9.33203125" style="18" customWidth="1"/>
    <col min="9269" max="9269" width="5.33203125" style="18" bestFit="1" customWidth="1"/>
    <col min="9270" max="9270" width="9.33203125" style="18" customWidth="1"/>
    <col min="9271" max="9271" width="6.33203125" style="18" bestFit="1" customWidth="1"/>
    <col min="9272" max="9272" width="9.33203125" style="18" customWidth="1"/>
    <col min="9273" max="9273" width="6.33203125" style="18" bestFit="1" customWidth="1"/>
    <col min="9274" max="9274" width="9.33203125" style="18" customWidth="1"/>
    <col min="9275" max="9275" width="6.33203125" style="18" bestFit="1" customWidth="1"/>
    <col min="9276" max="9276" width="9.33203125" style="18" customWidth="1"/>
    <col min="9277" max="9277" width="6.33203125" style="18" bestFit="1" customWidth="1"/>
    <col min="9278" max="9278" width="9.33203125" style="18" customWidth="1"/>
    <col min="9279" max="9279" width="6.33203125" style="18" bestFit="1" customWidth="1"/>
    <col min="9280" max="9280" width="9.33203125" style="18" customWidth="1"/>
    <col min="9281" max="9281" width="6.33203125" style="18" bestFit="1" customWidth="1"/>
    <col min="9282" max="9282" width="9.33203125" style="18" customWidth="1"/>
    <col min="9283" max="9283" width="5.6640625" style="18" bestFit="1" customWidth="1"/>
    <col min="9284" max="9284" width="9.33203125" style="18" customWidth="1"/>
    <col min="9285" max="9285" width="5.33203125" style="18" bestFit="1" customWidth="1"/>
    <col min="9286" max="9286" width="9.33203125" style="18" customWidth="1"/>
    <col min="9287" max="9287" width="5.6640625" style="18" bestFit="1" customWidth="1"/>
    <col min="9288" max="9288" width="9.33203125" style="18" customWidth="1"/>
    <col min="9289" max="9289" width="5.6640625" style="18" bestFit="1" customWidth="1"/>
    <col min="9290" max="9290" width="9.33203125" style="18" customWidth="1"/>
    <col min="9291" max="9291" width="5.6640625" style="18" bestFit="1" customWidth="1"/>
    <col min="9292" max="9292" width="9.33203125" style="18" customWidth="1"/>
    <col min="9293" max="9293" width="6" style="18" bestFit="1" customWidth="1"/>
    <col min="9294" max="9294" width="9.33203125" style="18" customWidth="1"/>
    <col min="9295" max="9295" width="6" style="18" customWidth="1"/>
    <col min="9296" max="9296" width="9.33203125" style="18" customWidth="1"/>
    <col min="9297" max="9297" width="5.6640625" style="18" bestFit="1" customWidth="1"/>
    <col min="9298" max="9298" width="9.33203125" style="18" customWidth="1"/>
    <col min="9299" max="9299" width="6" style="18" bestFit="1" customWidth="1"/>
    <col min="9300" max="9300" width="9.33203125" style="18" customWidth="1"/>
    <col min="9301" max="9301" width="6" style="18" customWidth="1"/>
    <col min="9302" max="9302" width="9.33203125" style="18" customWidth="1"/>
    <col min="9303" max="9303" width="6.33203125" style="18" bestFit="1" customWidth="1"/>
    <col min="9304" max="9304" width="9.33203125" style="18" customWidth="1"/>
    <col min="9305" max="9305" width="6.33203125" style="18" bestFit="1" customWidth="1"/>
    <col min="9306" max="9306" width="9.33203125" style="18" customWidth="1"/>
    <col min="9307" max="9307" width="6.5546875" style="18" bestFit="1" customWidth="1"/>
    <col min="9308" max="9308" width="9.33203125" style="18" customWidth="1"/>
    <col min="9309" max="9309" width="7.33203125" style="18" customWidth="1"/>
    <col min="9310" max="9480" width="9.33203125" style="18"/>
    <col min="9481" max="9481" width="5.6640625" style="18" customWidth="1"/>
    <col min="9482" max="9482" width="17.33203125" style="18" customWidth="1"/>
    <col min="9483" max="9486" width="9.33203125" style="18" customWidth="1"/>
    <col min="9487" max="9487" width="6.6640625" style="18" customWidth="1"/>
    <col min="9488" max="9488" width="9.33203125" style="18" customWidth="1"/>
    <col min="9489" max="9489" width="5.33203125" style="18" bestFit="1" customWidth="1"/>
    <col min="9490" max="9490" width="9.33203125" style="18" customWidth="1"/>
    <col min="9491" max="9491" width="5.6640625" style="18" customWidth="1"/>
    <col min="9492" max="9492" width="9.33203125" style="18" customWidth="1"/>
    <col min="9493" max="9493" width="6.33203125" style="18" bestFit="1" customWidth="1"/>
    <col min="9494" max="9494" width="9.33203125" style="18" customWidth="1"/>
    <col min="9495" max="9495" width="6.33203125" style="18" customWidth="1"/>
    <col min="9496" max="9496" width="9.33203125" style="18" customWidth="1"/>
    <col min="9497" max="9497" width="6.33203125" style="18" customWidth="1"/>
    <col min="9498" max="9498" width="9.33203125" style="18" customWidth="1"/>
    <col min="9499" max="9499" width="5.5546875" style="18" bestFit="1" customWidth="1"/>
    <col min="9500" max="9500" width="9.33203125" style="18" customWidth="1"/>
    <col min="9501" max="9501" width="5.33203125" style="18" bestFit="1" customWidth="1"/>
    <col min="9502" max="9502" width="9.33203125" style="18" customWidth="1"/>
    <col min="9503" max="9503" width="5.33203125" style="18" bestFit="1" customWidth="1"/>
    <col min="9504" max="9504" width="9.33203125" style="18" customWidth="1"/>
    <col min="9505" max="9505" width="5.6640625" style="18" bestFit="1" customWidth="1"/>
    <col min="9506" max="9506" width="9.33203125" style="18" customWidth="1"/>
    <col min="9507" max="9507" width="6.5546875" style="18" bestFit="1" customWidth="1"/>
    <col min="9508" max="9508" width="9.33203125" style="18" customWidth="1"/>
    <col min="9509" max="9509" width="5.33203125" style="18" bestFit="1" customWidth="1"/>
    <col min="9510" max="9510" width="9.33203125" style="18" customWidth="1"/>
    <col min="9511" max="9511" width="5.33203125" style="18" bestFit="1" customWidth="1"/>
    <col min="9512" max="9512" width="9.33203125" style="18" customWidth="1"/>
    <col min="9513" max="9513" width="5.33203125" style="18" bestFit="1" customWidth="1"/>
    <col min="9514" max="9514" width="9.33203125" style="18" customWidth="1"/>
    <col min="9515" max="9515" width="6.33203125" style="18" bestFit="1" customWidth="1"/>
    <col min="9516" max="9516" width="9.33203125" style="18" customWidth="1"/>
    <col min="9517" max="9517" width="5.33203125" style="18" bestFit="1" customWidth="1"/>
    <col min="9518" max="9518" width="9.33203125" style="18" customWidth="1"/>
    <col min="9519" max="9519" width="5.6640625" style="18" bestFit="1" customWidth="1"/>
    <col min="9520" max="9520" width="9.33203125" style="18" customWidth="1"/>
    <col min="9521" max="9521" width="6.5546875" style="18" bestFit="1" customWidth="1"/>
    <col min="9522" max="9522" width="9.33203125" style="18" customWidth="1"/>
    <col min="9523" max="9523" width="6.33203125" style="18" bestFit="1" customWidth="1"/>
    <col min="9524" max="9524" width="9.33203125" style="18" customWidth="1"/>
    <col min="9525" max="9525" width="5.33203125" style="18" bestFit="1" customWidth="1"/>
    <col min="9526" max="9526" width="9.33203125" style="18" customWidth="1"/>
    <col min="9527" max="9527" width="6.33203125" style="18" bestFit="1" customWidth="1"/>
    <col min="9528" max="9528" width="9.33203125" style="18" customWidth="1"/>
    <col min="9529" max="9529" width="6.33203125" style="18" bestFit="1" customWidth="1"/>
    <col min="9530" max="9530" width="9.33203125" style="18" customWidth="1"/>
    <col min="9531" max="9531" width="6.33203125" style="18" bestFit="1" customWidth="1"/>
    <col min="9532" max="9532" width="9.33203125" style="18" customWidth="1"/>
    <col min="9533" max="9533" width="6.33203125" style="18" bestFit="1" customWidth="1"/>
    <col min="9534" max="9534" width="9.33203125" style="18" customWidth="1"/>
    <col min="9535" max="9535" width="6.33203125" style="18" bestFit="1" customWidth="1"/>
    <col min="9536" max="9536" width="9.33203125" style="18" customWidth="1"/>
    <col min="9537" max="9537" width="6.33203125" style="18" bestFit="1" customWidth="1"/>
    <col min="9538" max="9538" width="9.33203125" style="18" customWidth="1"/>
    <col min="9539" max="9539" width="5.6640625" style="18" bestFit="1" customWidth="1"/>
    <col min="9540" max="9540" width="9.33203125" style="18" customWidth="1"/>
    <col min="9541" max="9541" width="5.33203125" style="18" bestFit="1" customWidth="1"/>
    <col min="9542" max="9542" width="9.33203125" style="18" customWidth="1"/>
    <col min="9543" max="9543" width="5.6640625" style="18" bestFit="1" customWidth="1"/>
    <col min="9544" max="9544" width="9.33203125" style="18" customWidth="1"/>
    <col min="9545" max="9545" width="5.6640625" style="18" bestFit="1" customWidth="1"/>
    <col min="9546" max="9546" width="9.33203125" style="18" customWidth="1"/>
    <col min="9547" max="9547" width="5.6640625" style="18" bestFit="1" customWidth="1"/>
    <col min="9548" max="9548" width="9.33203125" style="18" customWidth="1"/>
    <col min="9549" max="9549" width="6" style="18" bestFit="1" customWidth="1"/>
    <col min="9550" max="9550" width="9.33203125" style="18" customWidth="1"/>
    <col min="9551" max="9551" width="6" style="18" customWidth="1"/>
    <col min="9552" max="9552" width="9.33203125" style="18" customWidth="1"/>
    <col min="9553" max="9553" width="5.6640625" style="18" bestFit="1" customWidth="1"/>
    <col min="9554" max="9554" width="9.33203125" style="18" customWidth="1"/>
    <col min="9555" max="9555" width="6" style="18" bestFit="1" customWidth="1"/>
    <col min="9556" max="9556" width="9.33203125" style="18" customWidth="1"/>
    <col min="9557" max="9557" width="6" style="18" customWidth="1"/>
    <col min="9558" max="9558" width="9.33203125" style="18" customWidth="1"/>
    <col min="9559" max="9559" width="6.33203125" style="18" bestFit="1" customWidth="1"/>
    <col min="9560" max="9560" width="9.33203125" style="18" customWidth="1"/>
    <col min="9561" max="9561" width="6.33203125" style="18" bestFit="1" customWidth="1"/>
    <col min="9562" max="9562" width="9.33203125" style="18" customWidth="1"/>
    <col min="9563" max="9563" width="6.5546875" style="18" bestFit="1" customWidth="1"/>
    <col min="9564" max="9564" width="9.33203125" style="18" customWidth="1"/>
    <col min="9565" max="9565" width="7.33203125" style="18" customWidth="1"/>
    <col min="9566" max="9736" width="9.33203125" style="18"/>
    <col min="9737" max="9737" width="5.6640625" style="18" customWidth="1"/>
    <col min="9738" max="9738" width="17.33203125" style="18" customWidth="1"/>
    <col min="9739" max="9742" width="9.33203125" style="18" customWidth="1"/>
    <col min="9743" max="9743" width="6.6640625" style="18" customWidth="1"/>
    <col min="9744" max="9744" width="9.33203125" style="18" customWidth="1"/>
    <col min="9745" max="9745" width="5.33203125" style="18" bestFit="1" customWidth="1"/>
    <col min="9746" max="9746" width="9.33203125" style="18" customWidth="1"/>
    <col min="9747" max="9747" width="5.6640625" style="18" customWidth="1"/>
    <col min="9748" max="9748" width="9.33203125" style="18" customWidth="1"/>
    <col min="9749" max="9749" width="6.33203125" style="18" bestFit="1" customWidth="1"/>
    <col min="9750" max="9750" width="9.33203125" style="18" customWidth="1"/>
    <col min="9751" max="9751" width="6.33203125" style="18" customWidth="1"/>
    <col min="9752" max="9752" width="9.33203125" style="18" customWidth="1"/>
    <col min="9753" max="9753" width="6.33203125" style="18" customWidth="1"/>
    <col min="9754" max="9754" width="9.33203125" style="18" customWidth="1"/>
    <col min="9755" max="9755" width="5.5546875" style="18" bestFit="1" customWidth="1"/>
    <col min="9756" max="9756" width="9.33203125" style="18" customWidth="1"/>
    <col min="9757" max="9757" width="5.33203125" style="18" bestFit="1" customWidth="1"/>
    <col min="9758" max="9758" width="9.33203125" style="18" customWidth="1"/>
    <col min="9759" max="9759" width="5.33203125" style="18" bestFit="1" customWidth="1"/>
    <col min="9760" max="9760" width="9.33203125" style="18" customWidth="1"/>
    <col min="9761" max="9761" width="5.6640625" style="18" bestFit="1" customWidth="1"/>
    <col min="9762" max="9762" width="9.33203125" style="18" customWidth="1"/>
    <col min="9763" max="9763" width="6.5546875" style="18" bestFit="1" customWidth="1"/>
    <col min="9764" max="9764" width="9.33203125" style="18" customWidth="1"/>
    <col min="9765" max="9765" width="5.33203125" style="18" bestFit="1" customWidth="1"/>
    <col min="9766" max="9766" width="9.33203125" style="18" customWidth="1"/>
    <col min="9767" max="9767" width="5.33203125" style="18" bestFit="1" customWidth="1"/>
    <col min="9768" max="9768" width="9.33203125" style="18" customWidth="1"/>
    <col min="9769" max="9769" width="5.33203125" style="18" bestFit="1" customWidth="1"/>
    <col min="9770" max="9770" width="9.33203125" style="18" customWidth="1"/>
    <col min="9771" max="9771" width="6.33203125" style="18" bestFit="1" customWidth="1"/>
    <col min="9772" max="9772" width="9.33203125" style="18" customWidth="1"/>
    <col min="9773" max="9773" width="5.33203125" style="18" bestFit="1" customWidth="1"/>
    <col min="9774" max="9774" width="9.33203125" style="18" customWidth="1"/>
    <col min="9775" max="9775" width="5.6640625" style="18" bestFit="1" customWidth="1"/>
    <col min="9776" max="9776" width="9.33203125" style="18" customWidth="1"/>
    <col min="9777" max="9777" width="6.5546875" style="18" bestFit="1" customWidth="1"/>
    <col min="9778" max="9778" width="9.33203125" style="18" customWidth="1"/>
    <col min="9779" max="9779" width="6.33203125" style="18" bestFit="1" customWidth="1"/>
    <col min="9780" max="9780" width="9.33203125" style="18" customWidth="1"/>
    <col min="9781" max="9781" width="5.33203125" style="18" bestFit="1" customWidth="1"/>
    <col min="9782" max="9782" width="9.33203125" style="18" customWidth="1"/>
    <col min="9783" max="9783" width="6.33203125" style="18" bestFit="1" customWidth="1"/>
    <col min="9784" max="9784" width="9.33203125" style="18" customWidth="1"/>
    <col min="9785" max="9785" width="6.33203125" style="18" bestFit="1" customWidth="1"/>
    <col min="9786" max="9786" width="9.33203125" style="18" customWidth="1"/>
    <col min="9787" max="9787" width="6.33203125" style="18" bestFit="1" customWidth="1"/>
    <col min="9788" max="9788" width="9.33203125" style="18" customWidth="1"/>
    <col min="9789" max="9789" width="6.33203125" style="18" bestFit="1" customWidth="1"/>
    <col min="9790" max="9790" width="9.33203125" style="18" customWidth="1"/>
    <col min="9791" max="9791" width="6.33203125" style="18" bestFit="1" customWidth="1"/>
    <col min="9792" max="9792" width="9.33203125" style="18" customWidth="1"/>
    <col min="9793" max="9793" width="6.33203125" style="18" bestFit="1" customWidth="1"/>
    <col min="9794" max="9794" width="9.33203125" style="18" customWidth="1"/>
    <col min="9795" max="9795" width="5.6640625" style="18" bestFit="1" customWidth="1"/>
    <col min="9796" max="9796" width="9.33203125" style="18" customWidth="1"/>
    <col min="9797" max="9797" width="5.33203125" style="18" bestFit="1" customWidth="1"/>
    <col min="9798" max="9798" width="9.33203125" style="18" customWidth="1"/>
    <col min="9799" max="9799" width="5.6640625" style="18" bestFit="1" customWidth="1"/>
    <col min="9800" max="9800" width="9.33203125" style="18" customWidth="1"/>
    <col min="9801" max="9801" width="5.6640625" style="18" bestFit="1" customWidth="1"/>
    <col min="9802" max="9802" width="9.33203125" style="18" customWidth="1"/>
    <col min="9803" max="9803" width="5.6640625" style="18" bestFit="1" customWidth="1"/>
    <col min="9804" max="9804" width="9.33203125" style="18" customWidth="1"/>
    <col min="9805" max="9805" width="6" style="18" bestFit="1" customWidth="1"/>
    <col min="9806" max="9806" width="9.33203125" style="18" customWidth="1"/>
    <col min="9807" max="9807" width="6" style="18" customWidth="1"/>
    <col min="9808" max="9808" width="9.33203125" style="18" customWidth="1"/>
    <col min="9809" max="9809" width="5.6640625" style="18" bestFit="1" customWidth="1"/>
    <col min="9810" max="9810" width="9.33203125" style="18" customWidth="1"/>
    <col min="9811" max="9811" width="6" style="18" bestFit="1" customWidth="1"/>
    <col min="9812" max="9812" width="9.33203125" style="18" customWidth="1"/>
    <col min="9813" max="9813" width="6" style="18" customWidth="1"/>
    <col min="9814" max="9814" width="9.33203125" style="18" customWidth="1"/>
    <col min="9815" max="9815" width="6.33203125" style="18" bestFit="1" customWidth="1"/>
    <col min="9816" max="9816" width="9.33203125" style="18" customWidth="1"/>
    <col min="9817" max="9817" width="6.33203125" style="18" bestFit="1" customWidth="1"/>
    <col min="9818" max="9818" width="9.33203125" style="18" customWidth="1"/>
    <col min="9819" max="9819" width="6.5546875" style="18" bestFit="1" customWidth="1"/>
    <col min="9820" max="9820" width="9.33203125" style="18" customWidth="1"/>
    <col min="9821" max="9821" width="7.33203125" style="18" customWidth="1"/>
    <col min="9822" max="9992" width="9.33203125" style="18"/>
    <col min="9993" max="9993" width="5.6640625" style="18" customWidth="1"/>
    <col min="9994" max="9994" width="17.33203125" style="18" customWidth="1"/>
    <col min="9995" max="9998" width="9.33203125" style="18" customWidth="1"/>
    <col min="9999" max="9999" width="6.6640625" style="18" customWidth="1"/>
    <col min="10000" max="10000" width="9.33203125" style="18" customWidth="1"/>
    <col min="10001" max="10001" width="5.33203125" style="18" bestFit="1" customWidth="1"/>
    <col min="10002" max="10002" width="9.33203125" style="18" customWidth="1"/>
    <col min="10003" max="10003" width="5.6640625" style="18" customWidth="1"/>
    <col min="10004" max="10004" width="9.33203125" style="18" customWidth="1"/>
    <col min="10005" max="10005" width="6.33203125" style="18" bestFit="1" customWidth="1"/>
    <col min="10006" max="10006" width="9.33203125" style="18" customWidth="1"/>
    <col min="10007" max="10007" width="6.33203125" style="18" customWidth="1"/>
    <col min="10008" max="10008" width="9.33203125" style="18" customWidth="1"/>
    <col min="10009" max="10009" width="6.33203125" style="18" customWidth="1"/>
    <col min="10010" max="10010" width="9.33203125" style="18" customWidth="1"/>
    <col min="10011" max="10011" width="5.5546875" style="18" bestFit="1" customWidth="1"/>
    <col min="10012" max="10012" width="9.33203125" style="18" customWidth="1"/>
    <col min="10013" max="10013" width="5.33203125" style="18" bestFit="1" customWidth="1"/>
    <col min="10014" max="10014" width="9.33203125" style="18" customWidth="1"/>
    <col min="10015" max="10015" width="5.33203125" style="18" bestFit="1" customWidth="1"/>
    <col min="10016" max="10016" width="9.33203125" style="18" customWidth="1"/>
    <col min="10017" max="10017" width="5.6640625" style="18" bestFit="1" customWidth="1"/>
    <col min="10018" max="10018" width="9.33203125" style="18" customWidth="1"/>
    <col min="10019" max="10019" width="6.5546875" style="18" bestFit="1" customWidth="1"/>
    <col min="10020" max="10020" width="9.33203125" style="18" customWidth="1"/>
    <col min="10021" max="10021" width="5.33203125" style="18" bestFit="1" customWidth="1"/>
    <col min="10022" max="10022" width="9.33203125" style="18" customWidth="1"/>
    <col min="10023" max="10023" width="5.33203125" style="18" bestFit="1" customWidth="1"/>
    <col min="10024" max="10024" width="9.33203125" style="18" customWidth="1"/>
    <col min="10025" max="10025" width="5.33203125" style="18" bestFit="1" customWidth="1"/>
    <col min="10026" max="10026" width="9.33203125" style="18" customWidth="1"/>
    <col min="10027" max="10027" width="6.33203125" style="18" bestFit="1" customWidth="1"/>
    <col min="10028" max="10028" width="9.33203125" style="18" customWidth="1"/>
    <col min="10029" max="10029" width="5.33203125" style="18" bestFit="1" customWidth="1"/>
    <col min="10030" max="10030" width="9.33203125" style="18" customWidth="1"/>
    <col min="10031" max="10031" width="5.6640625" style="18" bestFit="1" customWidth="1"/>
    <col min="10032" max="10032" width="9.33203125" style="18" customWidth="1"/>
    <col min="10033" max="10033" width="6.5546875" style="18" bestFit="1" customWidth="1"/>
    <col min="10034" max="10034" width="9.33203125" style="18" customWidth="1"/>
    <col min="10035" max="10035" width="6.33203125" style="18" bestFit="1" customWidth="1"/>
    <col min="10036" max="10036" width="9.33203125" style="18" customWidth="1"/>
    <col min="10037" max="10037" width="5.33203125" style="18" bestFit="1" customWidth="1"/>
    <col min="10038" max="10038" width="9.33203125" style="18" customWidth="1"/>
    <col min="10039" max="10039" width="6.33203125" style="18" bestFit="1" customWidth="1"/>
    <col min="10040" max="10040" width="9.33203125" style="18" customWidth="1"/>
    <col min="10041" max="10041" width="6.33203125" style="18" bestFit="1" customWidth="1"/>
    <col min="10042" max="10042" width="9.33203125" style="18" customWidth="1"/>
    <col min="10043" max="10043" width="6.33203125" style="18" bestFit="1" customWidth="1"/>
    <col min="10044" max="10044" width="9.33203125" style="18" customWidth="1"/>
    <col min="10045" max="10045" width="6.33203125" style="18" bestFit="1" customWidth="1"/>
    <col min="10046" max="10046" width="9.33203125" style="18" customWidth="1"/>
    <col min="10047" max="10047" width="6.33203125" style="18" bestFit="1" customWidth="1"/>
    <col min="10048" max="10048" width="9.33203125" style="18" customWidth="1"/>
    <col min="10049" max="10049" width="6.33203125" style="18" bestFit="1" customWidth="1"/>
    <col min="10050" max="10050" width="9.33203125" style="18" customWidth="1"/>
    <col min="10051" max="10051" width="5.6640625" style="18" bestFit="1" customWidth="1"/>
    <col min="10052" max="10052" width="9.33203125" style="18" customWidth="1"/>
    <col min="10053" max="10053" width="5.33203125" style="18" bestFit="1" customWidth="1"/>
    <col min="10054" max="10054" width="9.33203125" style="18" customWidth="1"/>
    <col min="10055" max="10055" width="5.6640625" style="18" bestFit="1" customWidth="1"/>
    <col min="10056" max="10056" width="9.33203125" style="18" customWidth="1"/>
    <col min="10057" max="10057" width="5.6640625" style="18" bestFit="1" customWidth="1"/>
    <col min="10058" max="10058" width="9.33203125" style="18" customWidth="1"/>
    <col min="10059" max="10059" width="5.6640625" style="18" bestFit="1" customWidth="1"/>
    <col min="10060" max="10060" width="9.33203125" style="18" customWidth="1"/>
    <col min="10061" max="10061" width="6" style="18" bestFit="1" customWidth="1"/>
    <col min="10062" max="10062" width="9.33203125" style="18" customWidth="1"/>
    <col min="10063" max="10063" width="6" style="18" customWidth="1"/>
    <col min="10064" max="10064" width="9.33203125" style="18" customWidth="1"/>
    <col min="10065" max="10065" width="5.6640625" style="18" bestFit="1" customWidth="1"/>
    <col min="10066" max="10066" width="9.33203125" style="18" customWidth="1"/>
    <col min="10067" max="10067" width="6" style="18" bestFit="1" customWidth="1"/>
    <col min="10068" max="10068" width="9.33203125" style="18" customWidth="1"/>
    <col min="10069" max="10069" width="6" style="18" customWidth="1"/>
    <col min="10070" max="10070" width="9.33203125" style="18" customWidth="1"/>
    <col min="10071" max="10071" width="6.33203125" style="18" bestFit="1" customWidth="1"/>
    <col min="10072" max="10072" width="9.33203125" style="18" customWidth="1"/>
    <col min="10073" max="10073" width="6.33203125" style="18" bestFit="1" customWidth="1"/>
    <col min="10074" max="10074" width="9.33203125" style="18" customWidth="1"/>
    <col min="10075" max="10075" width="6.5546875" style="18" bestFit="1" customWidth="1"/>
    <col min="10076" max="10076" width="9.33203125" style="18" customWidth="1"/>
    <col min="10077" max="10077" width="7.33203125" style="18" customWidth="1"/>
    <col min="10078" max="10248" width="9.33203125" style="18"/>
    <col min="10249" max="10249" width="5.6640625" style="18" customWidth="1"/>
    <col min="10250" max="10250" width="17.33203125" style="18" customWidth="1"/>
    <col min="10251" max="10254" width="9.33203125" style="18" customWidth="1"/>
    <col min="10255" max="10255" width="6.6640625" style="18" customWidth="1"/>
    <col min="10256" max="10256" width="9.33203125" style="18" customWidth="1"/>
    <col min="10257" max="10257" width="5.33203125" style="18" bestFit="1" customWidth="1"/>
    <col min="10258" max="10258" width="9.33203125" style="18" customWidth="1"/>
    <col min="10259" max="10259" width="5.6640625" style="18" customWidth="1"/>
    <col min="10260" max="10260" width="9.33203125" style="18" customWidth="1"/>
    <col min="10261" max="10261" width="6.33203125" style="18" bestFit="1" customWidth="1"/>
    <col min="10262" max="10262" width="9.33203125" style="18" customWidth="1"/>
    <col min="10263" max="10263" width="6.33203125" style="18" customWidth="1"/>
    <col min="10264" max="10264" width="9.33203125" style="18" customWidth="1"/>
    <col min="10265" max="10265" width="6.33203125" style="18" customWidth="1"/>
    <col min="10266" max="10266" width="9.33203125" style="18" customWidth="1"/>
    <col min="10267" max="10267" width="5.5546875" style="18" bestFit="1" customWidth="1"/>
    <col min="10268" max="10268" width="9.33203125" style="18" customWidth="1"/>
    <col min="10269" max="10269" width="5.33203125" style="18" bestFit="1" customWidth="1"/>
    <col min="10270" max="10270" width="9.33203125" style="18" customWidth="1"/>
    <col min="10271" max="10271" width="5.33203125" style="18" bestFit="1" customWidth="1"/>
    <col min="10272" max="10272" width="9.33203125" style="18" customWidth="1"/>
    <col min="10273" max="10273" width="5.6640625" style="18" bestFit="1" customWidth="1"/>
    <col min="10274" max="10274" width="9.33203125" style="18" customWidth="1"/>
    <col min="10275" max="10275" width="6.5546875" style="18" bestFit="1" customWidth="1"/>
    <col min="10276" max="10276" width="9.33203125" style="18" customWidth="1"/>
    <col min="10277" max="10277" width="5.33203125" style="18" bestFit="1" customWidth="1"/>
    <col min="10278" max="10278" width="9.33203125" style="18" customWidth="1"/>
    <col min="10279" max="10279" width="5.33203125" style="18" bestFit="1" customWidth="1"/>
    <col min="10280" max="10280" width="9.33203125" style="18" customWidth="1"/>
    <col min="10281" max="10281" width="5.33203125" style="18" bestFit="1" customWidth="1"/>
    <col min="10282" max="10282" width="9.33203125" style="18" customWidth="1"/>
    <col min="10283" max="10283" width="6.33203125" style="18" bestFit="1" customWidth="1"/>
    <col min="10284" max="10284" width="9.33203125" style="18" customWidth="1"/>
    <col min="10285" max="10285" width="5.33203125" style="18" bestFit="1" customWidth="1"/>
    <col min="10286" max="10286" width="9.33203125" style="18" customWidth="1"/>
    <col min="10287" max="10287" width="5.6640625" style="18" bestFit="1" customWidth="1"/>
    <col min="10288" max="10288" width="9.33203125" style="18" customWidth="1"/>
    <col min="10289" max="10289" width="6.5546875" style="18" bestFit="1" customWidth="1"/>
    <col min="10290" max="10290" width="9.33203125" style="18" customWidth="1"/>
    <col min="10291" max="10291" width="6.33203125" style="18" bestFit="1" customWidth="1"/>
    <col min="10292" max="10292" width="9.33203125" style="18" customWidth="1"/>
    <col min="10293" max="10293" width="5.33203125" style="18" bestFit="1" customWidth="1"/>
    <col min="10294" max="10294" width="9.33203125" style="18" customWidth="1"/>
    <col min="10295" max="10295" width="6.33203125" style="18" bestFit="1" customWidth="1"/>
    <col min="10296" max="10296" width="9.33203125" style="18" customWidth="1"/>
    <col min="10297" max="10297" width="6.33203125" style="18" bestFit="1" customWidth="1"/>
    <col min="10298" max="10298" width="9.33203125" style="18" customWidth="1"/>
    <col min="10299" max="10299" width="6.33203125" style="18" bestFit="1" customWidth="1"/>
    <col min="10300" max="10300" width="9.33203125" style="18" customWidth="1"/>
    <col min="10301" max="10301" width="6.33203125" style="18" bestFit="1" customWidth="1"/>
    <col min="10302" max="10302" width="9.33203125" style="18" customWidth="1"/>
    <col min="10303" max="10303" width="6.33203125" style="18" bestFit="1" customWidth="1"/>
    <col min="10304" max="10304" width="9.33203125" style="18" customWidth="1"/>
    <col min="10305" max="10305" width="6.33203125" style="18" bestFit="1" customWidth="1"/>
    <col min="10306" max="10306" width="9.33203125" style="18" customWidth="1"/>
    <col min="10307" max="10307" width="5.6640625" style="18" bestFit="1" customWidth="1"/>
    <col min="10308" max="10308" width="9.33203125" style="18" customWidth="1"/>
    <col min="10309" max="10309" width="5.33203125" style="18" bestFit="1" customWidth="1"/>
    <col min="10310" max="10310" width="9.33203125" style="18" customWidth="1"/>
    <col min="10311" max="10311" width="5.6640625" style="18" bestFit="1" customWidth="1"/>
    <col min="10312" max="10312" width="9.33203125" style="18" customWidth="1"/>
    <col min="10313" max="10313" width="5.6640625" style="18" bestFit="1" customWidth="1"/>
    <col min="10314" max="10314" width="9.33203125" style="18" customWidth="1"/>
    <col min="10315" max="10315" width="5.6640625" style="18" bestFit="1" customWidth="1"/>
    <col min="10316" max="10316" width="9.33203125" style="18" customWidth="1"/>
    <col min="10317" max="10317" width="6" style="18" bestFit="1" customWidth="1"/>
    <col min="10318" max="10318" width="9.33203125" style="18" customWidth="1"/>
    <col min="10319" max="10319" width="6" style="18" customWidth="1"/>
    <col min="10320" max="10320" width="9.33203125" style="18" customWidth="1"/>
    <col min="10321" max="10321" width="5.6640625" style="18" bestFit="1" customWidth="1"/>
    <col min="10322" max="10322" width="9.33203125" style="18" customWidth="1"/>
    <col min="10323" max="10323" width="6" style="18" bestFit="1" customWidth="1"/>
    <col min="10324" max="10324" width="9.33203125" style="18" customWidth="1"/>
    <col min="10325" max="10325" width="6" style="18" customWidth="1"/>
    <col min="10326" max="10326" width="9.33203125" style="18" customWidth="1"/>
    <col min="10327" max="10327" width="6.33203125" style="18" bestFit="1" customWidth="1"/>
    <col min="10328" max="10328" width="9.33203125" style="18" customWidth="1"/>
    <col min="10329" max="10329" width="6.33203125" style="18" bestFit="1" customWidth="1"/>
    <col min="10330" max="10330" width="9.33203125" style="18" customWidth="1"/>
    <col min="10331" max="10331" width="6.5546875" style="18" bestFit="1" customWidth="1"/>
    <col min="10332" max="10332" width="9.33203125" style="18" customWidth="1"/>
    <col min="10333" max="10333" width="7.33203125" style="18" customWidth="1"/>
    <col min="10334" max="10504" width="9.33203125" style="18"/>
    <col min="10505" max="10505" width="5.6640625" style="18" customWidth="1"/>
    <col min="10506" max="10506" width="17.33203125" style="18" customWidth="1"/>
    <col min="10507" max="10510" width="9.33203125" style="18" customWidth="1"/>
    <col min="10511" max="10511" width="6.6640625" style="18" customWidth="1"/>
    <col min="10512" max="10512" width="9.33203125" style="18" customWidth="1"/>
    <col min="10513" max="10513" width="5.33203125" style="18" bestFit="1" customWidth="1"/>
    <col min="10514" max="10514" width="9.33203125" style="18" customWidth="1"/>
    <col min="10515" max="10515" width="5.6640625" style="18" customWidth="1"/>
    <col min="10516" max="10516" width="9.33203125" style="18" customWidth="1"/>
    <col min="10517" max="10517" width="6.33203125" style="18" bestFit="1" customWidth="1"/>
    <col min="10518" max="10518" width="9.33203125" style="18" customWidth="1"/>
    <col min="10519" max="10519" width="6.33203125" style="18" customWidth="1"/>
    <col min="10520" max="10520" width="9.33203125" style="18" customWidth="1"/>
    <col min="10521" max="10521" width="6.33203125" style="18" customWidth="1"/>
    <col min="10522" max="10522" width="9.33203125" style="18" customWidth="1"/>
    <col min="10523" max="10523" width="5.5546875" style="18" bestFit="1" customWidth="1"/>
    <col min="10524" max="10524" width="9.33203125" style="18" customWidth="1"/>
    <col min="10525" max="10525" width="5.33203125" style="18" bestFit="1" customWidth="1"/>
    <col min="10526" max="10526" width="9.33203125" style="18" customWidth="1"/>
    <col min="10527" max="10527" width="5.33203125" style="18" bestFit="1" customWidth="1"/>
    <col min="10528" max="10528" width="9.33203125" style="18" customWidth="1"/>
    <col min="10529" max="10529" width="5.6640625" style="18" bestFit="1" customWidth="1"/>
    <col min="10530" max="10530" width="9.33203125" style="18" customWidth="1"/>
    <col min="10531" max="10531" width="6.5546875" style="18" bestFit="1" customWidth="1"/>
    <col min="10532" max="10532" width="9.33203125" style="18" customWidth="1"/>
    <col min="10533" max="10533" width="5.33203125" style="18" bestFit="1" customWidth="1"/>
    <col min="10534" max="10534" width="9.33203125" style="18" customWidth="1"/>
    <col min="10535" max="10535" width="5.33203125" style="18" bestFit="1" customWidth="1"/>
    <col min="10536" max="10536" width="9.33203125" style="18" customWidth="1"/>
    <col min="10537" max="10537" width="5.33203125" style="18" bestFit="1" customWidth="1"/>
    <col min="10538" max="10538" width="9.33203125" style="18" customWidth="1"/>
    <col min="10539" max="10539" width="6.33203125" style="18" bestFit="1" customWidth="1"/>
    <col min="10540" max="10540" width="9.33203125" style="18" customWidth="1"/>
    <col min="10541" max="10541" width="5.33203125" style="18" bestFit="1" customWidth="1"/>
    <col min="10542" max="10542" width="9.33203125" style="18" customWidth="1"/>
    <col min="10543" max="10543" width="5.6640625" style="18" bestFit="1" customWidth="1"/>
    <col min="10544" max="10544" width="9.33203125" style="18" customWidth="1"/>
    <col min="10545" max="10545" width="6.5546875" style="18" bestFit="1" customWidth="1"/>
    <col min="10546" max="10546" width="9.33203125" style="18" customWidth="1"/>
    <col min="10547" max="10547" width="6.33203125" style="18" bestFit="1" customWidth="1"/>
    <col min="10548" max="10548" width="9.33203125" style="18" customWidth="1"/>
    <col min="10549" max="10549" width="5.33203125" style="18" bestFit="1" customWidth="1"/>
    <col min="10550" max="10550" width="9.33203125" style="18" customWidth="1"/>
    <col min="10551" max="10551" width="6.33203125" style="18" bestFit="1" customWidth="1"/>
    <col min="10552" max="10552" width="9.33203125" style="18" customWidth="1"/>
    <col min="10553" max="10553" width="6.33203125" style="18" bestFit="1" customWidth="1"/>
    <col min="10554" max="10554" width="9.33203125" style="18" customWidth="1"/>
    <col min="10555" max="10555" width="6.33203125" style="18" bestFit="1" customWidth="1"/>
    <col min="10556" max="10556" width="9.33203125" style="18" customWidth="1"/>
    <col min="10557" max="10557" width="6.33203125" style="18" bestFit="1" customWidth="1"/>
    <col min="10558" max="10558" width="9.33203125" style="18" customWidth="1"/>
    <col min="10559" max="10559" width="6.33203125" style="18" bestFit="1" customWidth="1"/>
    <col min="10560" max="10560" width="9.33203125" style="18" customWidth="1"/>
    <col min="10561" max="10561" width="6.33203125" style="18" bestFit="1" customWidth="1"/>
    <col min="10562" max="10562" width="9.33203125" style="18" customWidth="1"/>
    <col min="10563" max="10563" width="5.6640625" style="18" bestFit="1" customWidth="1"/>
    <col min="10564" max="10564" width="9.33203125" style="18" customWidth="1"/>
    <col min="10565" max="10565" width="5.33203125" style="18" bestFit="1" customWidth="1"/>
    <col min="10566" max="10566" width="9.33203125" style="18" customWidth="1"/>
    <col min="10567" max="10567" width="5.6640625" style="18" bestFit="1" customWidth="1"/>
    <col min="10568" max="10568" width="9.33203125" style="18" customWidth="1"/>
    <col min="10569" max="10569" width="5.6640625" style="18" bestFit="1" customWidth="1"/>
    <col min="10570" max="10570" width="9.33203125" style="18" customWidth="1"/>
    <col min="10571" max="10571" width="5.6640625" style="18" bestFit="1" customWidth="1"/>
    <col min="10572" max="10572" width="9.33203125" style="18" customWidth="1"/>
    <col min="10573" max="10573" width="6" style="18" bestFit="1" customWidth="1"/>
    <col min="10574" max="10574" width="9.33203125" style="18" customWidth="1"/>
    <col min="10575" max="10575" width="6" style="18" customWidth="1"/>
    <col min="10576" max="10576" width="9.33203125" style="18" customWidth="1"/>
    <col min="10577" max="10577" width="5.6640625" style="18" bestFit="1" customWidth="1"/>
    <col min="10578" max="10578" width="9.33203125" style="18" customWidth="1"/>
    <col min="10579" max="10579" width="6" style="18" bestFit="1" customWidth="1"/>
    <col min="10580" max="10580" width="9.33203125" style="18" customWidth="1"/>
    <col min="10581" max="10581" width="6" style="18" customWidth="1"/>
    <col min="10582" max="10582" width="9.33203125" style="18" customWidth="1"/>
    <col min="10583" max="10583" width="6.33203125" style="18" bestFit="1" customWidth="1"/>
    <col min="10584" max="10584" width="9.33203125" style="18" customWidth="1"/>
    <col min="10585" max="10585" width="6.33203125" style="18" bestFit="1" customWidth="1"/>
    <col min="10586" max="10586" width="9.33203125" style="18" customWidth="1"/>
    <col min="10587" max="10587" width="6.5546875" style="18" bestFit="1" customWidth="1"/>
    <col min="10588" max="10588" width="9.33203125" style="18" customWidth="1"/>
    <col min="10589" max="10589" width="7.33203125" style="18" customWidth="1"/>
    <col min="10590" max="10760" width="9.33203125" style="18"/>
    <col min="10761" max="10761" width="5.6640625" style="18" customWidth="1"/>
    <col min="10762" max="10762" width="17.33203125" style="18" customWidth="1"/>
    <col min="10763" max="10766" width="9.33203125" style="18" customWidth="1"/>
    <col min="10767" max="10767" width="6.6640625" style="18" customWidth="1"/>
    <col min="10768" max="10768" width="9.33203125" style="18" customWidth="1"/>
    <col min="10769" max="10769" width="5.33203125" style="18" bestFit="1" customWidth="1"/>
    <col min="10770" max="10770" width="9.33203125" style="18" customWidth="1"/>
    <col min="10771" max="10771" width="5.6640625" style="18" customWidth="1"/>
    <col min="10772" max="10772" width="9.33203125" style="18" customWidth="1"/>
    <col min="10773" max="10773" width="6.33203125" style="18" bestFit="1" customWidth="1"/>
    <col min="10774" max="10774" width="9.33203125" style="18" customWidth="1"/>
    <col min="10775" max="10775" width="6.33203125" style="18" customWidth="1"/>
    <col min="10776" max="10776" width="9.33203125" style="18" customWidth="1"/>
    <col min="10777" max="10777" width="6.33203125" style="18" customWidth="1"/>
    <col min="10778" max="10778" width="9.33203125" style="18" customWidth="1"/>
    <col min="10779" max="10779" width="5.5546875" style="18" bestFit="1" customWidth="1"/>
    <col min="10780" max="10780" width="9.33203125" style="18" customWidth="1"/>
    <col min="10781" max="10781" width="5.33203125" style="18" bestFit="1" customWidth="1"/>
    <col min="10782" max="10782" width="9.33203125" style="18" customWidth="1"/>
    <col min="10783" max="10783" width="5.33203125" style="18" bestFit="1" customWidth="1"/>
    <col min="10784" max="10784" width="9.33203125" style="18" customWidth="1"/>
    <col min="10785" max="10785" width="5.6640625" style="18" bestFit="1" customWidth="1"/>
    <col min="10786" max="10786" width="9.33203125" style="18" customWidth="1"/>
    <col min="10787" max="10787" width="6.5546875" style="18" bestFit="1" customWidth="1"/>
    <col min="10788" max="10788" width="9.33203125" style="18" customWidth="1"/>
    <col min="10789" max="10789" width="5.33203125" style="18" bestFit="1" customWidth="1"/>
    <col min="10790" max="10790" width="9.33203125" style="18" customWidth="1"/>
    <col min="10791" max="10791" width="5.33203125" style="18" bestFit="1" customWidth="1"/>
    <col min="10792" max="10792" width="9.33203125" style="18" customWidth="1"/>
    <col min="10793" max="10793" width="5.33203125" style="18" bestFit="1" customWidth="1"/>
    <col min="10794" max="10794" width="9.33203125" style="18" customWidth="1"/>
    <col min="10795" max="10795" width="6.33203125" style="18" bestFit="1" customWidth="1"/>
    <col min="10796" max="10796" width="9.33203125" style="18" customWidth="1"/>
    <col min="10797" max="10797" width="5.33203125" style="18" bestFit="1" customWidth="1"/>
    <col min="10798" max="10798" width="9.33203125" style="18" customWidth="1"/>
    <col min="10799" max="10799" width="5.6640625" style="18" bestFit="1" customWidth="1"/>
    <col min="10800" max="10800" width="9.33203125" style="18" customWidth="1"/>
    <col min="10801" max="10801" width="6.5546875" style="18" bestFit="1" customWidth="1"/>
    <col min="10802" max="10802" width="9.33203125" style="18" customWidth="1"/>
    <col min="10803" max="10803" width="6.33203125" style="18" bestFit="1" customWidth="1"/>
    <col min="10804" max="10804" width="9.33203125" style="18" customWidth="1"/>
    <col min="10805" max="10805" width="5.33203125" style="18" bestFit="1" customWidth="1"/>
    <col min="10806" max="10806" width="9.33203125" style="18" customWidth="1"/>
    <col min="10807" max="10807" width="6.33203125" style="18" bestFit="1" customWidth="1"/>
    <col min="10808" max="10808" width="9.33203125" style="18" customWidth="1"/>
    <col min="10809" max="10809" width="6.33203125" style="18" bestFit="1" customWidth="1"/>
    <col min="10810" max="10810" width="9.33203125" style="18" customWidth="1"/>
    <col min="10811" max="10811" width="6.33203125" style="18" bestFit="1" customWidth="1"/>
    <col min="10812" max="10812" width="9.33203125" style="18" customWidth="1"/>
    <col min="10813" max="10813" width="6.33203125" style="18" bestFit="1" customWidth="1"/>
    <col min="10814" max="10814" width="9.33203125" style="18" customWidth="1"/>
    <col min="10815" max="10815" width="6.33203125" style="18" bestFit="1" customWidth="1"/>
    <col min="10816" max="10816" width="9.33203125" style="18" customWidth="1"/>
    <col min="10817" max="10817" width="6.33203125" style="18" bestFit="1" customWidth="1"/>
    <col min="10818" max="10818" width="9.33203125" style="18" customWidth="1"/>
    <col min="10819" max="10819" width="5.6640625" style="18" bestFit="1" customWidth="1"/>
    <col min="10820" max="10820" width="9.33203125" style="18" customWidth="1"/>
    <col min="10821" max="10821" width="5.33203125" style="18" bestFit="1" customWidth="1"/>
    <col min="10822" max="10822" width="9.33203125" style="18" customWidth="1"/>
    <col min="10823" max="10823" width="5.6640625" style="18" bestFit="1" customWidth="1"/>
    <col min="10824" max="10824" width="9.33203125" style="18" customWidth="1"/>
    <col min="10825" max="10825" width="5.6640625" style="18" bestFit="1" customWidth="1"/>
    <col min="10826" max="10826" width="9.33203125" style="18" customWidth="1"/>
    <col min="10827" max="10827" width="5.6640625" style="18" bestFit="1" customWidth="1"/>
    <col min="10828" max="10828" width="9.33203125" style="18" customWidth="1"/>
    <col min="10829" max="10829" width="6" style="18" bestFit="1" customWidth="1"/>
    <col min="10830" max="10830" width="9.33203125" style="18" customWidth="1"/>
    <col min="10831" max="10831" width="6" style="18" customWidth="1"/>
    <col min="10832" max="10832" width="9.33203125" style="18" customWidth="1"/>
    <col min="10833" max="10833" width="5.6640625" style="18" bestFit="1" customWidth="1"/>
    <col min="10834" max="10834" width="9.33203125" style="18" customWidth="1"/>
    <col min="10835" max="10835" width="6" style="18" bestFit="1" customWidth="1"/>
    <col min="10836" max="10836" width="9.33203125" style="18" customWidth="1"/>
    <col min="10837" max="10837" width="6" style="18" customWidth="1"/>
    <col min="10838" max="10838" width="9.33203125" style="18" customWidth="1"/>
    <col min="10839" max="10839" width="6.33203125" style="18" bestFit="1" customWidth="1"/>
    <col min="10840" max="10840" width="9.33203125" style="18" customWidth="1"/>
    <col min="10841" max="10841" width="6.33203125" style="18" bestFit="1" customWidth="1"/>
    <col min="10842" max="10842" width="9.33203125" style="18" customWidth="1"/>
    <col min="10843" max="10843" width="6.5546875" style="18" bestFit="1" customWidth="1"/>
    <col min="10844" max="10844" width="9.33203125" style="18" customWidth="1"/>
    <col min="10845" max="10845" width="7.33203125" style="18" customWidth="1"/>
    <col min="10846" max="11016" width="9.33203125" style="18"/>
    <col min="11017" max="11017" width="5.6640625" style="18" customWidth="1"/>
    <col min="11018" max="11018" width="17.33203125" style="18" customWidth="1"/>
    <col min="11019" max="11022" width="9.33203125" style="18" customWidth="1"/>
    <col min="11023" max="11023" width="6.6640625" style="18" customWidth="1"/>
    <col min="11024" max="11024" width="9.33203125" style="18" customWidth="1"/>
    <col min="11025" max="11025" width="5.33203125" style="18" bestFit="1" customWidth="1"/>
    <col min="11026" max="11026" width="9.33203125" style="18" customWidth="1"/>
    <col min="11027" max="11027" width="5.6640625" style="18" customWidth="1"/>
    <col min="11028" max="11028" width="9.33203125" style="18" customWidth="1"/>
    <col min="11029" max="11029" width="6.33203125" style="18" bestFit="1" customWidth="1"/>
    <col min="11030" max="11030" width="9.33203125" style="18" customWidth="1"/>
    <col min="11031" max="11031" width="6.33203125" style="18" customWidth="1"/>
    <col min="11032" max="11032" width="9.33203125" style="18" customWidth="1"/>
    <col min="11033" max="11033" width="6.33203125" style="18" customWidth="1"/>
    <col min="11034" max="11034" width="9.33203125" style="18" customWidth="1"/>
    <col min="11035" max="11035" width="5.5546875" style="18" bestFit="1" customWidth="1"/>
    <col min="11036" max="11036" width="9.33203125" style="18" customWidth="1"/>
    <col min="11037" max="11037" width="5.33203125" style="18" bestFit="1" customWidth="1"/>
    <col min="11038" max="11038" width="9.33203125" style="18" customWidth="1"/>
    <col min="11039" max="11039" width="5.33203125" style="18" bestFit="1" customWidth="1"/>
    <col min="11040" max="11040" width="9.33203125" style="18" customWidth="1"/>
    <col min="11041" max="11041" width="5.6640625" style="18" bestFit="1" customWidth="1"/>
    <col min="11042" max="11042" width="9.33203125" style="18" customWidth="1"/>
    <col min="11043" max="11043" width="6.5546875" style="18" bestFit="1" customWidth="1"/>
    <col min="11044" max="11044" width="9.33203125" style="18" customWidth="1"/>
    <col min="11045" max="11045" width="5.33203125" style="18" bestFit="1" customWidth="1"/>
    <col min="11046" max="11046" width="9.33203125" style="18" customWidth="1"/>
    <col min="11047" max="11047" width="5.33203125" style="18" bestFit="1" customWidth="1"/>
    <col min="11048" max="11048" width="9.33203125" style="18" customWidth="1"/>
    <col min="11049" max="11049" width="5.33203125" style="18" bestFit="1" customWidth="1"/>
    <col min="11050" max="11050" width="9.33203125" style="18" customWidth="1"/>
    <col min="11051" max="11051" width="6.33203125" style="18" bestFit="1" customWidth="1"/>
    <col min="11052" max="11052" width="9.33203125" style="18" customWidth="1"/>
    <col min="11053" max="11053" width="5.33203125" style="18" bestFit="1" customWidth="1"/>
    <col min="11054" max="11054" width="9.33203125" style="18" customWidth="1"/>
    <col min="11055" max="11055" width="5.6640625" style="18" bestFit="1" customWidth="1"/>
    <col min="11056" max="11056" width="9.33203125" style="18" customWidth="1"/>
    <col min="11057" max="11057" width="6.5546875" style="18" bestFit="1" customWidth="1"/>
    <col min="11058" max="11058" width="9.33203125" style="18" customWidth="1"/>
    <col min="11059" max="11059" width="6.33203125" style="18" bestFit="1" customWidth="1"/>
    <col min="11060" max="11060" width="9.33203125" style="18" customWidth="1"/>
    <col min="11061" max="11061" width="5.33203125" style="18" bestFit="1" customWidth="1"/>
    <col min="11062" max="11062" width="9.33203125" style="18" customWidth="1"/>
    <col min="11063" max="11063" width="6.33203125" style="18" bestFit="1" customWidth="1"/>
    <col min="11064" max="11064" width="9.33203125" style="18" customWidth="1"/>
    <col min="11065" max="11065" width="6.33203125" style="18" bestFit="1" customWidth="1"/>
    <col min="11066" max="11066" width="9.33203125" style="18" customWidth="1"/>
    <col min="11067" max="11067" width="6.33203125" style="18" bestFit="1" customWidth="1"/>
    <col min="11068" max="11068" width="9.33203125" style="18" customWidth="1"/>
    <col min="11069" max="11069" width="6.33203125" style="18" bestFit="1" customWidth="1"/>
    <col min="11070" max="11070" width="9.33203125" style="18" customWidth="1"/>
    <col min="11071" max="11071" width="6.33203125" style="18" bestFit="1" customWidth="1"/>
    <col min="11072" max="11072" width="9.33203125" style="18" customWidth="1"/>
    <col min="11073" max="11073" width="6.33203125" style="18" bestFit="1" customWidth="1"/>
    <col min="11074" max="11074" width="9.33203125" style="18" customWidth="1"/>
    <col min="11075" max="11075" width="5.6640625" style="18" bestFit="1" customWidth="1"/>
    <col min="11076" max="11076" width="9.33203125" style="18" customWidth="1"/>
    <col min="11077" max="11077" width="5.33203125" style="18" bestFit="1" customWidth="1"/>
    <col min="11078" max="11078" width="9.33203125" style="18" customWidth="1"/>
    <col min="11079" max="11079" width="5.6640625" style="18" bestFit="1" customWidth="1"/>
    <col min="11080" max="11080" width="9.33203125" style="18" customWidth="1"/>
    <col min="11081" max="11081" width="5.6640625" style="18" bestFit="1" customWidth="1"/>
    <col min="11082" max="11082" width="9.33203125" style="18" customWidth="1"/>
    <col min="11083" max="11083" width="5.6640625" style="18" bestFit="1" customWidth="1"/>
    <col min="11084" max="11084" width="9.33203125" style="18" customWidth="1"/>
    <col min="11085" max="11085" width="6" style="18" bestFit="1" customWidth="1"/>
    <col min="11086" max="11086" width="9.33203125" style="18" customWidth="1"/>
    <col min="11087" max="11087" width="6" style="18" customWidth="1"/>
    <col min="11088" max="11088" width="9.33203125" style="18" customWidth="1"/>
    <col min="11089" max="11089" width="5.6640625" style="18" bestFit="1" customWidth="1"/>
    <col min="11090" max="11090" width="9.33203125" style="18" customWidth="1"/>
    <col min="11091" max="11091" width="6" style="18" bestFit="1" customWidth="1"/>
    <col min="11092" max="11092" width="9.33203125" style="18" customWidth="1"/>
    <col min="11093" max="11093" width="6" style="18" customWidth="1"/>
    <col min="11094" max="11094" width="9.33203125" style="18" customWidth="1"/>
    <col min="11095" max="11095" width="6.33203125" style="18" bestFit="1" customWidth="1"/>
    <col min="11096" max="11096" width="9.33203125" style="18" customWidth="1"/>
    <col min="11097" max="11097" width="6.33203125" style="18" bestFit="1" customWidth="1"/>
    <col min="11098" max="11098" width="9.33203125" style="18" customWidth="1"/>
    <col min="11099" max="11099" width="6.5546875" style="18" bestFit="1" customWidth="1"/>
    <col min="11100" max="11100" width="9.33203125" style="18" customWidth="1"/>
    <col min="11101" max="11101" width="7.33203125" style="18" customWidth="1"/>
    <col min="11102" max="11272" width="9.33203125" style="18"/>
    <col min="11273" max="11273" width="5.6640625" style="18" customWidth="1"/>
    <col min="11274" max="11274" width="17.33203125" style="18" customWidth="1"/>
    <col min="11275" max="11278" width="9.33203125" style="18" customWidth="1"/>
    <col min="11279" max="11279" width="6.6640625" style="18" customWidth="1"/>
    <col min="11280" max="11280" width="9.33203125" style="18" customWidth="1"/>
    <col min="11281" max="11281" width="5.33203125" style="18" bestFit="1" customWidth="1"/>
    <col min="11282" max="11282" width="9.33203125" style="18" customWidth="1"/>
    <col min="11283" max="11283" width="5.6640625" style="18" customWidth="1"/>
    <col min="11284" max="11284" width="9.33203125" style="18" customWidth="1"/>
    <col min="11285" max="11285" width="6.33203125" style="18" bestFit="1" customWidth="1"/>
    <col min="11286" max="11286" width="9.33203125" style="18" customWidth="1"/>
    <col min="11287" max="11287" width="6.33203125" style="18" customWidth="1"/>
    <col min="11288" max="11288" width="9.33203125" style="18" customWidth="1"/>
    <col min="11289" max="11289" width="6.33203125" style="18" customWidth="1"/>
    <col min="11290" max="11290" width="9.33203125" style="18" customWidth="1"/>
    <col min="11291" max="11291" width="5.5546875" style="18" bestFit="1" customWidth="1"/>
    <col min="11292" max="11292" width="9.33203125" style="18" customWidth="1"/>
    <col min="11293" max="11293" width="5.33203125" style="18" bestFit="1" customWidth="1"/>
    <col min="11294" max="11294" width="9.33203125" style="18" customWidth="1"/>
    <col min="11295" max="11295" width="5.33203125" style="18" bestFit="1" customWidth="1"/>
    <col min="11296" max="11296" width="9.33203125" style="18" customWidth="1"/>
    <col min="11297" max="11297" width="5.6640625" style="18" bestFit="1" customWidth="1"/>
    <col min="11298" max="11298" width="9.33203125" style="18" customWidth="1"/>
    <col min="11299" max="11299" width="6.5546875" style="18" bestFit="1" customWidth="1"/>
    <col min="11300" max="11300" width="9.33203125" style="18" customWidth="1"/>
    <col min="11301" max="11301" width="5.33203125" style="18" bestFit="1" customWidth="1"/>
    <col min="11302" max="11302" width="9.33203125" style="18" customWidth="1"/>
    <col min="11303" max="11303" width="5.33203125" style="18" bestFit="1" customWidth="1"/>
    <col min="11304" max="11304" width="9.33203125" style="18" customWidth="1"/>
    <col min="11305" max="11305" width="5.33203125" style="18" bestFit="1" customWidth="1"/>
    <col min="11306" max="11306" width="9.33203125" style="18" customWidth="1"/>
    <col min="11307" max="11307" width="6.33203125" style="18" bestFit="1" customWidth="1"/>
    <col min="11308" max="11308" width="9.33203125" style="18" customWidth="1"/>
    <col min="11309" max="11309" width="5.33203125" style="18" bestFit="1" customWidth="1"/>
    <col min="11310" max="11310" width="9.33203125" style="18" customWidth="1"/>
    <col min="11311" max="11311" width="5.6640625" style="18" bestFit="1" customWidth="1"/>
    <col min="11312" max="11312" width="9.33203125" style="18" customWidth="1"/>
    <col min="11313" max="11313" width="6.5546875" style="18" bestFit="1" customWidth="1"/>
    <col min="11314" max="11314" width="9.33203125" style="18" customWidth="1"/>
    <col min="11315" max="11315" width="6.33203125" style="18" bestFit="1" customWidth="1"/>
    <col min="11316" max="11316" width="9.33203125" style="18" customWidth="1"/>
    <col min="11317" max="11317" width="5.33203125" style="18" bestFit="1" customWidth="1"/>
    <col min="11318" max="11318" width="9.33203125" style="18" customWidth="1"/>
    <col min="11319" max="11319" width="6.33203125" style="18" bestFit="1" customWidth="1"/>
    <col min="11320" max="11320" width="9.33203125" style="18" customWidth="1"/>
    <col min="11321" max="11321" width="6.33203125" style="18" bestFit="1" customWidth="1"/>
    <col min="11322" max="11322" width="9.33203125" style="18" customWidth="1"/>
    <col min="11323" max="11323" width="6.33203125" style="18" bestFit="1" customWidth="1"/>
    <col min="11324" max="11324" width="9.33203125" style="18" customWidth="1"/>
    <col min="11325" max="11325" width="6.33203125" style="18" bestFit="1" customWidth="1"/>
    <col min="11326" max="11326" width="9.33203125" style="18" customWidth="1"/>
    <col min="11327" max="11327" width="6.33203125" style="18" bestFit="1" customWidth="1"/>
    <col min="11328" max="11328" width="9.33203125" style="18" customWidth="1"/>
    <col min="11329" max="11329" width="6.33203125" style="18" bestFit="1" customWidth="1"/>
    <col min="11330" max="11330" width="9.33203125" style="18" customWidth="1"/>
    <col min="11331" max="11331" width="5.6640625" style="18" bestFit="1" customWidth="1"/>
    <col min="11332" max="11332" width="9.33203125" style="18" customWidth="1"/>
    <col min="11333" max="11333" width="5.33203125" style="18" bestFit="1" customWidth="1"/>
    <col min="11334" max="11334" width="9.33203125" style="18" customWidth="1"/>
    <col min="11335" max="11335" width="5.6640625" style="18" bestFit="1" customWidth="1"/>
    <col min="11336" max="11336" width="9.33203125" style="18" customWidth="1"/>
    <col min="11337" max="11337" width="5.6640625" style="18" bestFit="1" customWidth="1"/>
    <col min="11338" max="11338" width="9.33203125" style="18" customWidth="1"/>
    <col min="11339" max="11339" width="5.6640625" style="18" bestFit="1" customWidth="1"/>
    <col min="11340" max="11340" width="9.33203125" style="18" customWidth="1"/>
    <col min="11341" max="11341" width="6" style="18" bestFit="1" customWidth="1"/>
    <col min="11342" max="11342" width="9.33203125" style="18" customWidth="1"/>
    <col min="11343" max="11343" width="6" style="18" customWidth="1"/>
    <col min="11344" max="11344" width="9.33203125" style="18" customWidth="1"/>
    <col min="11345" max="11345" width="5.6640625" style="18" bestFit="1" customWidth="1"/>
    <col min="11346" max="11346" width="9.33203125" style="18" customWidth="1"/>
    <col min="11347" max="11347" width="6" style="18" bestFit="1" customWidth="1"/>
    <col min="11348" max="11348" width="9.33203125" style="18" customWidth="1"/>
    <col min="11349" max="11349" width="6" style="18" customWidth="1"/>
    <col min="11350" max="11350" width="9.33203125" style="18" customWidth="1"/>
    <col min="11351" max="11351" width="6.33203125" style="18" bestFit="1" customWidth="1"/>
    <col min="11352" max="11352" width="9.33203125" style="18" customWidth="1"/>
    <col min="11353" max="11353" width="6.33203125" style="18" bestFit="1" customWidth="1"/>
    <col min="11354" max="11354" width="9.33203125" style="18" customWidth="1"/>
    <col min="11355" max="11355" width="6.5546875" style="18" bestFit="1" customWidth="1"/>
    <col min="11356" max="11356" width="9.33203125" style="18" customWidth="1"/>
    <col min="11357" max="11357" width="7.33203125" style="18" customWidth="1"/>
    <col min="11358" max="11528" width="9.33203125" style="18"/>
    <col min="11529" max="11529" width="5.6640625" style="18" customWidth="1"/>
    <col min="11530" max="11530" width="17.33203125" style="18" customWidth="1"/>
    <col min="11531" max="11534" width="9.33203125" style="18" customWidth="1"/>
    <col min="11535" max="11535" width="6.6640625" style="18" customWidth="1"/>
    <col min="11536" max="11536" width="9.33203125" style="18" customWidth="1"/>
    <col min="11537" max="11537" width="5.33203125" style="18" bestFit="1" customWidth="1"/>
    <col min="11538" max="11538" width="9.33203125" style="18" customWidth="1"/>
    <col min="11539" max="11539" width="5.6640625" style="18" customWidth="1"/>
    <col min="11540" max="11540" width="9.33203125" style="18" customWidth="1"/>
    <col min="11541" max="11541" width="6.33203125" style="18" bestFit="1" customWidth="1"/>
    <col min="11542" max="11542" width="9.33203125" style="18" customWidth="1"/>
    <col min="11543" max="11543" width="6.33203125" style="18" customWidth="1"/>
    <col min="11544" max="11544" width="9.33203125" style="18" customWidth="1"/>
    <col min="11545" max="11545" width="6.33203125" style="18" customWidth="1"/>
    <col min="11546" max="11546" width="9.33203125" style="18" customWidth="1"/>
    <col min="11547" max="11547" width="5.5546875" style="18" bestFit="1" customWidth="1"/>
    <col min="11548" max="11548" width="9.33203125" style="18" customWidth="1"/>
    <col min="11549" max="11549" width="5.33203125" style="18" bestFit="1" customWidth="1"/>
    <col min="11550" max="11550" width="9.33203125" style="18" customWidth="1"/>
    <col min="11551" max="11551" width="5.33203125" style="18" bestFit="1" customWidth="1"/>
    <col min="11552" max="11552" width="9.33203125" style="18" customWidth="1"/>
    <col min="11553" max="11553" width="5.6640625" style="18" bestFit="1" customWidth="1"/>
    <col min="11554" max="11554" width="9.33203125" style="18" customWidth="1"/>
    <col min="11555" max="11555" width="6.5546875" style="18" bestFit="1" customWidth="1"/>
    <col min="11556" max="11556" width="9.33203125" style="18" customWidth="1"/>
    <col min="11557" max="11557" width="5.33203125" style="18" bestFit="1" customWidth="1"/>
    <col min="11558" max="11558" width="9.33203125" style="18" customWidth="1"/>
    <col min="11559" max="11559" width="5.33203125" style="18" bestFit="1" customWidth="1"/>
    <col min="11560" max="11560" width="9.33203125" style="18" customWidth="1"/>
    <col min="11561" max="11561" width="5.33203125" style="18" bestFit="1" customWidth="1"/>
    <col min="11562" max="11562" width="9.33203125" style="18" customWidth="1"/>
    <col min="11563" max="11563" width="6.33203125" style="18" bestFit="1" customWidth="1"/>
    <col min="11564" max="11564" width="9.33203125" style="18" customWidth="1"/>
    <col min="11565" max="11565" width="5.33203125" style="18" bestFit="1" customWidth="1"/>
    <col min="11566" max="11566" width="9.33203125" style="18" customWidth="1"/>
    <col min="11567" max="11567" width="5.6640625" style="18" bestFit="1" customWidth="1"/>
    <col min="11568" max="11568" width="9.33203125" style="18" customWidth="1"/>
    <col min="11569" max="11569" width="6.5546875" style="18" bestFit="1" customWidth="1"/>
    <col min="11570" max="11570" width="9.33203125" style="18" customWidth="1"/>
    <col min="11571" max="11571" width="6.33203125" style="18" bestFit="1" customWidth="1"/>
    <col min="11572" max="11572" width="9.33203125" style="18" customWidth="1"/>
    <col min="11573" max="11573" width="5.33203125" style="18" bestFit="1" customWidth="1"/>
    <col min="11574" max="11574" width="9.33203125" style="18" customWidth="1"/>
    <col min="11575" max="11575" width="6.33203125" style="18" bestFit="1" customWidth="1"/>
    <col min="11576" max="11576" width="9.33203125" style="18" customWidth="1"/>
    <col min="11577" max="11577" width="6.33203125" style="18" bestFit="1" customWidth="1"/>
    <col min="11578" max="11578" width="9.33203125" style="18" customWidth="1"/>
    <col min="11579" max="11579" width="6.33203125" style="18" bestFit="1" customWidth="1"/>
    <col min="11580" max="11580" width="9.33203125" style="18" customWidth="1"/>
    <col min="11581" max="11581" width="6.33203125" style="18" bestFit="1" customWidth="1"/>
    <col min="11582" max="11582" width="9.33203125" style="18" customWidth="1"/>
    <col min="11583" max="11583" width="6.33203125" style="18" bestFit="1" customWidth="1"/>
    <col min="11584" max="11584" width="9.33203125" style="18" customWidth="1"/>
    <col min="11585" max="11585" width="6.33203125" style="18" bestFit="1" customWidth="1"/>
    <col min="11586" max="11586" width="9.33203125" style="18" customWidth="1"/>
    <col min="11587" max="11587" width="5.6640625" style="18" bestFit="1" customWidth="1"/>
    <col min="11588" max="11588" width="9.33203125" style="18" customWidth="1"/>
    <col min="11589" max="11589" width="5.33203125" style="18" bestFit="1" customWidth="1"/>
    <col min="11590" max="11590" width="9.33203125" style="18" customWidth="1"/>
    <col min="11591" max="11591" width="5.6640625" style="18" bestFit="1" customWidth="1"/>
    <col min="11592" max="11592" width="9.33203125" style="18" customWidth="1"/>
    <col min="11593" max="11593" width="5.6640625" style="18" bestFit="1" customWidth="1"/>
    <col min="11594" max="11594" width="9.33203125" style="18" customWidth="1"/>
    <col min="11595" max="11595" width="5.6640625" style="18" bestFit="1" customWidth="1"/>
    <col min="11596" max="11596" width="9.33203125" style="18" customWidth="1"/>
    <col min="11597" max="11597" width="6" style="18" bestFit="1" customWidth="1"/>
    <col min="11598" max="11598" width="9.33203125" style="18" customWidth="1"/>
    <col min="11599" max="11599" width="6" style="18" customWidth="1"/>
    <col min="11600" max="11600" width="9.33203125" style="18" customWidth="1"/>
    <col min="11601" max="11601" width="5.6640625" style="18" bestFit="1" customWidth="1"/>
    <col min="11602" max="11602" width="9.33203125" style="18" customWidth="1"/>
    <col min="11603" max="11603" width="6" style="18" bestFit="1" customWidth="1"/>
    <col min="11604" max="11604" width="9.33203125" style="18" customWidth="1"/>
    <col min="11605" max="11605" width="6" style="18" customWidth="1"/>
    <col min="11606" max="11606" width="9.33203125" style="18" customWidth="1"/>
    <col min="11607" max="11607" width="6.33203125" style="18" bestFit="1" customWidth="1"/>
    <col min="11608" max="11608" width="9.33203125" style="18" customWidth="1"/>
    <col min="11609" max="11609" width="6.33203125" style="18" bestFit="1" customWidth="1"/>
    <col min="11610" max="11610" width="9.33203125" style="18" customWidth="1"/>
    <col min="11611" max="11611" width="6.5546875" style="18" bestFit="1" customWidth="1"/>
    <col min="11612" max="11612" width="9.33203125" style="18" customWidth="1"/>
    <col min="11613" max="11613" width="7.33203125" style="18" customWidth="1"/>
    <col min="11614" max="11784" width="9.33203125" style="18"/>
    <col min="11785" max="11785" width="5.6640625" style="18" customWidth="1"/>
    <col min="11786" max="11786" width="17.33203125" style="18" customWidth="1"/>
    <col min="11787" max="11790" width="9.33203125" style="18" customWidth="1"/>
    <col min="11791" max="11791" width="6.6640625" style="18" customWidth="1"/>
    <col min="11792" max="11792" width="9.33203125" style="18" customWidth="1"/>
    <col min="11793" max="11793" width="5.33203125" style="18" bestFit="1" customWidth="1"/>
    <col min="11794" max="11794" width="9.33203125" style="18" customWidth="1"/>
    <col min="11795" max="11795" width="5.6640625" style="18" customWidth="1"/>
    <col min="11796" max="11796" width="9.33203125" style="18" customWidth="1"/>
    <col min="11797" max="11797" width="6.33203125" style="18" bestFit="1" customWidth="1"/>
    <col min="11798" max="11798" width="9.33203125" style="18" customWidth="1"/>
    <col min="11799" max="11799" width="6.33203125" style="18" customWidth="1"/>
    <col min="11800" max="11800" width="9.33203125" style="18" customWidth="1"/>
    <col min="11801" max="11801" width="6.33203125" style="18" customWidth="1"/>
    <col min="11802" max="11802" width="9.33203125" style="18" customWidth="1"/>
    <col min="11803" max="11803" width="5.5546875" style="18" bestFit="1" customWidth="1"/>
    <col min="11804" max="11804" width="9.33203125" style="18" customWidth="1"/>
    <col min="11805" max="11805" width="5.33203125" style="18" bestFit="1" customWidth="1"/>
    <col min="11806" max="11806" width="9.33203125" style="18" customWidth="1"/>
    <col min="11807" max="11807" width="5.33203125" style="18" bestFit="1" customWidth="1"/>
    <col min="11808" max="11808" width="9.33203125" style="18" customWidth="1"/>
    <col min="11809" max="11809" width="5.6640625" style="18" bestFit="1" customWidth="1"/>
    <col min="11810" max="11810" width="9.33203125" style="18" customWidth="1"/>
    <col min="11811" max="11811" width="6.5546875" style="18" bestFit="1" customWidth="1"/>
    <col min="11812" max="11812" width="9.33203125" style="18" customWidth="1"/>
    <col min="11813" max="11813" width="5.33203125" style="18" bestFit="1" customWidth="1"/>
    <col min="11814" max="11814" width="9.33203125" style="18" customWidth="1"/>
    <col min="11815" max="11815" width="5.33203125" style="18" bestFit="1" customWidth="1"/>
    <col min="11816" max="11816" width="9.33203125" style="18" customWidth="1"/>
    <col min="11817" max="11817" width="5.33203125" style="18" bestFit="1" customWidth="1"/>
    <col min="11818" max="11818" width="9.33203125" style="18" customWidth="1"/>
    <col min="11819" max="11819" width="6.33203125" style="18" bestFit="1" customWidth="1"/>
    <col min="11820" max="11820" width="9.33203125" style="18" customWidth="1"/>
    <col min="11821" max="11821" width="5.33203125" style="18" bestFit="1" customWidth="1"/>
    <col min="11822" max="11822" width="9.33203125" style="18" customWidth="1"/>
    <col min="11823" max="11823" width="5.6640625" style="18" bestFit="1" customWidth="1"/>
    <col min="11824" max="11824" width="9.33203125" style="18" customWidth="1"/>
    <col min="11825" max="11825" width="6.5546875" style="18" bestFit="1" customWidth="1"/>
    <col min="11826" max="11826" width="9.33203125" style="18" customWidth="1"/>
    <col min="11827" max="11827" width="6.33203125" style="18" bestFit="1" customWidth="1"/>
    <col min="11828" max="11828" width="9.33203125" style="18" customWidth="1"/>
    <col min="11829" max="11829" width="5.33203125" style="18" bestFit="1" customWidth="1"/>
    <col min="11830" max="11830" width="9.33203125" style="18" customWidth="1"/>
    <col min="11831" max="11831" width="6.33203125" style="18" bestFit="1" customWidth="1"/>
    <col min="11832" max="11832" width="9.33203125" style="18" customWidth="1"/>
    <col min="11833" max="11833" width="6.33203125" style="18" bestFit="1" customWidth="1"/>
    <col min="11834" max="11834" width="9.33203125" style="18" customWidth="1"/>
    <col min="11835" max="11835" width="6.33203125" style="18" bestFit="1" customWidth="1"/>
    <col min="11836" max="11836" width="9.33203125" style="18" customWidth="1"/>
    <col min="11837" max="11837" width="6.33203125" style="18" bestFit="1" customWidth="1"/>
    <col min="11838" max="11838" width="9.33203125" style="18" customWidth="1"/>
    <col min="11839" max="11839" width="6.33203125" style="18" bestFit="1" customWidth="1"/>
    <col min="11840" max="11840" width="9.33203125" style="18" customWidth="1"/>
    <col min="11841" max="11841" width="6.33203125" style="18" bestFit="1" customWidth="1"/>
    <col min="11842" max="11842" width="9.33203125" style="18" customWidth="1"/>
    <col min="11843" max="11843" width="5.6640625" style="18" bestFit="1" customWidth="1"/>
    <col min="11844" max="11844" width="9.33203125" style="18" customWidth="1"/>
    <col min="11845" max="11845" width="5.33203125" style="18" bestFit="1" customWidth="1"/>
    <col min="11846" max="11846" width="9.33203125" style="18" customWidth="1"/>
    <col min="11847" max="11847" width="5.6640625" style="18" bestFit="1" customWidth="1"/>
    <col min="11848" max="11848" width="9.33203125" style="18" customWidth="1"/>
    <col min="11849" max="11849" width="5.6640625" style="18" bestFit="1" customWidth="1"/>
    <col min="11850" max="11850" width="9.33203125" style="18" customWidth="1"/>
    <col min="11851" max="11851" width="5.6640625" style="18" bestFit="1" customWidth="1"/>
    <col min="11852" max="11852" width="9.33203125" style="18" customWidth="1"/>
    <col min="11853" max="11853" width="6" style="18" bestFit="1" customWidth="1"/>
    <col min="11854" max="11854" width="9.33203125" style="18" customWidth="1"/>
    <col min="11855" max="11855" width="6" style="18" customWidth="1"/>
    <col min="11856" max="11856" width="9.33203125" style="18" customWidth="1"/>
    <col min="11857" max="11857" width="5.6640625" style="18" bestFit="1" customWidth="1"/>
    <col min="11858" max="11858" width="9.33203125" style="18" customWidth="1"/>
    <col min="11859" max="11859" width="6" style="18" bestFit="1" customWidth="1"/>
    <col min="11860" max="11860" width="9.33203125" style="18" customWidth="1"/>
    <col min="11861" max="11861" width="6" style="18" customWidth="1"/>
    <col min="11862" max="11862" width="9.33203125" style="18" customWidth="1"/>
    <col min="11863" max="11863" width="6.33203125" style="18" bestFit="1" customWidth="1"/>
    <col min="11864" max="11864" width="9.33203125" style="18" customWidth="1"/>
    <col min="11865" max="11865" width="6.33203125" style="18" bestFit="1" customWidth="1"/>
    <col min="11866" max="11866" width="9.33203125" style="18" customWidth="1"/>
    <col min="11867" max="11867" width="6.5546875" style="18" bestFit="1" customWidth="1"/>
    <col min="11868" max="11868" width="9.33203125" style="18" customWidth="1"/>
    <col min="11869" max="11869" width="7.33203125" style="18" customWidth="1"/>
    <col min="11870" max="12040" width="9.33203125" style="18"/>
    <col min="12041" max="12041" width="5.6640625" style="18" customWidth="1"/>
    <col min="12042" max="12042" width="17.33203125" style="18" customWidth="1"/>
    <col min="12043" max="12046" width="9.33203125" style="18" customWidth="1"/>
    <col min="12047" max="12047" width="6.6640625" style="18" customWidth="1"/>
    <col min="12048" max="12048" width="9.33203125" style="18" customWidth="1"/>
    <col min="12049" max="12049" width="5.33203125" style="18" bestFit="1" customWidth="1"/>
    <col min="12050" max="12050" width="9.33203125" style="18" customWidth="1"/>
    <col min="12051" max="12051" width="5.6640625" style="18" customWidth="1"/>
    <col min="12052" max="12052" width="9.33203125" style="18" customWidth="1"/>
    <col min="12053" max="12053" width="6.33203125" style="18" bestFit="1" customWidth="1"/>
    <col min="12054" max="12054" width="9.33203125" style="18" customWidth="1"/>
    <col min="12055" max="12055" width="6.33203125" style="18" customWidth="1"/>
    <col min="12056" max="12056" width="9.33203125" style="18" customWidth="1"/>
    <col min="12057" max="12057" width="6.33203125" style="18" customWidth="1"/>
    <col min="12058" max="12058" width="9.33203125" style="18" customWidth="1"/>
    <col min="12059" max="12059" width="5.5546875" style="18" bestFit="1" customWidth="1"/>
    <col min="12060" max="12060" width="9.33203125" style="18" customWidth="1"/>
    <col min="12061" max="12061" width="5.33203125" style="18" bestFit="1" customWidth="1"/>
    <col min="12062" max="12062" width="9.33203125" style="18" customWidth="1"/>
    <col min="12063" max="12063" width="5.33203125" style="18" bestFit="1" customWidth="1"/>
    <col min="12064" max="12064" width="9.33203125" style="18" customWidth="1"/>
    <col min="12065" max="12065" width="5.6640625" style="18" bestFit="1" customWidth="1"/>
    <col min="12066" max="12066" width="9.33203125" style="18" customWidth="1"/>
    <col min="12067" max="12067" width="6.5546875" style="18" bestFit="1" customWidth="1"/>
    <col min="12068" max="12068" width="9.33203125" style="18" customWidth="1"/>
    <col min="12069" max="12069" width="5.33203125" style="18" bestFit="1" customWidth="1"/>
    <col min="12070" max="12070" width="9.33203125" style="18" customWidth="1"/>
    <col min="12071" max="12071" width="5.33203125" style="18" bestFit="1" customWidth="1"/>
    <col min="12072" max="12072" width="9.33203125" style="18" customWidth="1"/>
    <col min="12073" max="12073" width="5.33203125" style="18" bestFit="1" customWidth="1"/>
    <col min="12074" max="12074" width="9.33203125" style="18" customWidth="1"/>
    <col min="12075" max="12075" width="6.33203125" style="18" bestFit="1" customWidth="1"/>
    <col min="12076" max="12076" width="9.33203125" style="18" customWidth="1"/>
    <col min="12077" max="12077" width="5.33203125" style="18" bestFit="1" customWidth="1"/>
    <col min="12078" max="12078" width="9.33203125" style="18" customWidth="1"/>
    <col min="12079" max="12079" width="5.6640625" style="18" bestFit="1" customWidth="1"/>
    <col min="12080" max="12080" width="9.33203125" style="18" customWidth="1"/>
    <col min="12081" max="12081" width="6.5546875" style="18" bestFit="1" customWidth="1"/>
    <col min="12082" max="12082" width="9.33203125" style="18" customWidth="1"/>
    <col min="12083" max="12083" width="6.33203125" style="18" bestFit="1" customWidth="1"/>
    <col min="12084" max="12084" width="9.33203125" style="18" customWidth="1"/>
    <col min="12085" max="12085" width="5.33203125" style="18" bestFit="1" customWidth="1"/>
    <col min="12086" max="12086" width="9.33203125" style="18" customWidth="1"/>
    <col min="12087" max="12087" width="6.33203125" style="18" bestFit="1" customWidth="1"/>
    <col min="12088" max="12088" width="9.33203125" style="18" customWidth="1"/>
    <col min="12089" max="12089" width="6.33203125" style="18" bestFit="1" customWidth="1"/>
    <col min="12090" max="12090" width="9.33203125" style="18" customWidth="1"/>
    <col min="12091" max="12091" width="6.33203125" style="18" bestFit="1" customWidth="1"/>
    <col min="12092" max="12092" width="9.33203125" style="18" customWidth="1"/>
    <col min="12093" max="12093" width="6.33203125" style="18" bestFit="1" customWidth="1"/>
    <col min="12094" max="12094" width="9.33203125" style="18" customWidth="1"/>
    <col min="12095" max="12095" width="6.33203125" style="18" bestFit="1" customWidth="1"/>
    <col min="12096" max="12096" width="9.33203125" style="18" customWidth="1"/>
    <col min="12097" max="12097" width="6.33203125" style="18" bestFit="1" customWidth="1"/>
    <col min="12098" max="12098" width="9.33203125" style="18" customWidth="1"/>
    <col min="12099" max="12099" width="5.6640625" style="18" bestFit="1" customWidth="1"/>
    <col min="12100" max="12100" width="9.33203125" style="18" customWidth="1"/>
    <col min="12101" max="12101" width="5.33203125" style="18" bestFit="1" customWidth="1"/>
    <col min="12102" max="12102" width="9.33203125" style="18" customWidth="1"/>
    <col min="12103" max="12103" width="5.6640625" style="18" bestFit="1" customWidth="1"/>
    <col min="12104" max="12104" width="9.33203125" style="18" customWidth="1"/>
    <col min="12105" max="12105" width="5.6640625" style="18" bestFit="1" customWidth="1"/>
    <col min="12106" max="12106" width="9.33203125" style="18" customWidth="1"/>
    <col min="12107" max="12107" width="5.6640625" style="18" bestFit="1" customWidth="1"/>
    <col min="12108" max="12108" width="9.33203125" style="18" customWidth="1"/>
    <col min="12109" max="12109" width="6" style="18" bestFit="1" customWidth="1"/>
    <col min="12110" max="12110" width="9.33203125" style="18" customWidth="1"/>
    <col min="12111" max="12111" width="6" style="18" customWidth="1"/>
    <col min="12112" max="12112" width="9.33203125" style="18" customWidth="1"/>
    <col min="12113" max="12113" width="5.6640625" style="18" bestFit="1" customWidth="1"/>
    <col min="12114" max="12114" width="9.33203125" style="18" customWidth="1"/>
    <col min="12115" max="12115" width="6" style="18" bestFit="1" customWidth="1"/>
    <col min="12116" max="12116" width="9.33203125" style="18" customWidth="1"/>
    <col min="12117" max="12117" width="6" style="18" customWidth="1"/>
    <col min="12118" max="12118" width="9.33203125" style="18" customWidth="1"/>
    <col min="12119" max="12119" width="6.33203125" style="18" bestFit="1" customWidth="1"/>
    <col min="12120" max="12120" width="9.33203125" style="18" customWidth="1"/>
    <col min="12121" max="12121" width="6.33203125" style="18" bestFit="1" customWidth="1"/>
    <col min="12122" max="12122" width="9.33203125" style="18" customWidth="1"/>
    <col min="12123" max="12123" width="6.5546875" style="18" bestFit="1" customWidth="1"/>
    <col min="12124" max="12124" width="9.33203125" style="18" customWidth="1"/>
    <col min="12125" max="12125" width="7.33203125" style="18" customWidth="1"/>
    <col min="12126" max="12296" width="9.33203125" style="18"/>
    <col min="12297" max="12297" width="5.6640625" style="18" customWidth="1"/>
    <col min="12298" max="12298" width="17.33203125" style="18" customWidth="1"/>
    <col min="12299" max="12302" width="9.33203125" style="18" customWidth="1"/>
    <col min="12303" max="12303" width="6.6640625" style="18" customWidth="1"/>
    <col min="12304" max="12304" width="9.33203125" style="18" customWidth="1"/>
    <col min="12305" max="12305" width="5.33203125" style="18" bestFit="1" customWidth="1"/>
    <col min="12306" max="12306" width="9.33203125" style="18" customWidth="1"/>
    <col min="12307" max="12307" width="5.6640625" style="18" customWidth="1"/>
    <col min="12308" max="12308" width="9.33203125" style="18" customWidth="1"/>
    <col min="12309" max="12309" width="6.33203125" style="18" bestFit="1" customWidth="1"/>
    <col min="12310" max="12310" width="9.33203125" style="18" customWidth="1"/>
    <col min="12311" max="12311" width="6.33203125" style="18" customWidth="1"/>
    <col min="12312" max="12312" width="9.33203125" style="18" customWidth="1"/>
    <col min="12313" max="12313" width="6.33203125" style="18" customWidth="1"/>
    <col min="12314" max="12314" width="9.33203125" style="18" customWidth="1"/>
    <col min="12315" max="12315" width="5.5546875" style="18" bestFit="1" customWidth="1"/>
    <col min="12316" max="12316" width="9.33203125" style="18" customWidth="1"/>
    <col min="12317" max="12317" width="5.33203125" style="18" bestFit="1" customWidth="1"/>
    <col min="12318" max="12318" width="9.33203125" style="18" customWidth="1"/>
    <col min="12319" max="12319" width="5.33203125" style="18" bestFit="1" customWidth="1"/>
    <col min="12320" max="12320" width="9.33203125" style="18" customWidth="1"/>
    <col min="12321" max="12321" width="5.6640625" style="18" bestFit="1" customWidth="1"/>
    <col min="12322" max="12322" width="9.33203125" style="18" customWidth="1"/>
    <col min="12323" max="12323" width="6.5546875" style="18" bestFit="1" customWidth="1"/>
    <col min="12324" max="12324" width="9.33203125" style="18" customWidth="1"/>
    <col min="12325" max="12325" width="5.33203125" style="18" bestFit="1" customWidth="1"/>
    <col min="12326" max="12326" width="9.33203125" style="18" customWidth="1"/>
    <col min="12327" max="12327" width="5.33203125" style="18" bestFit="1" customWidth="1"/>
    <col min="12328" max="12328" width="9.33203125" style="18" customWidth="1"/>
    <col min="12329" max="12329" width="5.33203125" style="18" bestFit="1" customWidth="1"/>
    <col min="12330" max="12330" width="9.33203125" style="18" customWidth="1"/>
    <col min="12331" max="12331" width="6.33203125" style="18" bestFit="1" customWidth="1"/>
    <col min="12332" max="12332" width="9.33203125" style="18" customWidth="1"/>
    <col min="12333" max="12333" width="5.33203125" style="18" bestFit="1" customWidth="1"/>
    <col min="12334" max="12334" width="9.33203125" style="18" customWidth="1"/>
    <col min="12335" max="12335" width="5.6640625" style="18" bestFit="1" customWidth="1"/>
    <col min="12336" max="12336" width="9.33203125" style="18" customWidth="1"/>
    <col min="12337" max="12337" width="6.5546875" style="18" bestFit="1" customWidth="1"/>
    <col min="12338" max="12338" width="9.33203125" style="18" customWidth="1"/>
    <col min="12339" max="12339" width="6.33203125" style="18" bestFit="1" customWidth="1"/>
    <col min="12340" max="12340" width="9.33203125" style="18" customWidth="1"/>
    <col min="12341" max="12341" width="5.33203125" style="18" bestFit="1" customWidth="1"/>
    <col min="12342" max="12342" width="9.33203125" style="18" customWidth="1"/>
    <col min="12343" max="12343" width="6.33203125" style="18" bestFit="1" customWidth="1"/>
    <col min="12344" max="12344" width="9.33203125" style="18" customWidth="1"/>
    <col min="12345" max="12345" width="6.33203125" style="18" bestFit="1" customWidth="1"/>
    <col min="12346" max="12346" width="9.33203125" style="18" customWidth="1"/>
    <col min="12347" max="12347" width="6.33203125" style="18" bestFit="1" customWidth="1"/>
    <col min="12348" max="12348" width="9.33203125" style="18" customWidth="1"/>
    <col min="12349" max="12349" width="6.33203125" style="18" bestFit="1" customWidth="1"/>
    <col min="12350" max="12350" width="9.33203125" style="18" customWidth="1"/>
    <col min="12351" max="12351" width="6.33203125" style="18" bestFit="1" customWidth="1"/>
    <col min="12352" max="12352" width="9.33203125" style="18" customWidth="1"/>
    <col min="12353" max="12353" width="6.33203125" style="18" bestFit="1" customWidth="1"/>
    <col min="12354" max="12354" width="9.33203125" style="18" customWidth="1"/>
    <col min="12355" max="12355" width="5.6640625" style="18" bestFit="1" customWidth="1"/>
    <col min="12356" max="12356" width="9.33203125" style="18" customWidth="1"/>
    <col min="12357" max="12357" width="5.33203125" style="18" bestFit="1" customWidth="1"/>
    <col min="12358" max="12358" width="9.33203125" style="18" customWidth="1"/>
    <col min="12359" max="12359" width="5.6640625" style="18" bestFit="1" customWidth="1"/>
    <col min="12360" max="12360" width="9.33203125" style="18" customWidth="1"/>
    <col min="12361" max="12361" width="5.6640625" style="18" bestFit="1" customWidth="1"/>
    <col min="12362" max="12362" width="9.33203125" style="18" customWidth="1"/>
    <col min="12363" max="12363" width="5.6640625" style="18" bestFit="1" customWidth="1"/>
    <col min="12364" max="12364" width="9.33203125" style="18" customWidth="1"/>
    <col min="12365" max="12365" width="6" style="18" bestFit="1" customWidth="1"/>
    <col min="12366" max="12366" width="9.33203125" style="18" customWidth="1"/>
    <col min="12367" max="12367" width="6" style="18" customWidth="1"/>
    <col min="12368" max="12368" width="9.33203125" style="18" customWidth="1"/>
    <col min="12369" max="12369" width="5.6640625" style="18" bestFit="1" customWidth="1"/>
    <col min="12370" max="12370" width="9.33203125" style="18" customWidth="1"/>
    <col min="12371" max="12371" width="6" style="18" bestFit="1" customWidth="1"/>
    <col min="12372" max="12372" width="9.33203125" style="18" customWidth="1"/>
    <col min="12373" max="12373" width="6" style="18" customWidth="1"/>
    <col min="12374" max="12374" width="9.33203125" style="18" customWidth="1"/>
    <col min="12375" max="12375" width="6.33203125" style="18" bestFit="1" customWidth="1"/>
    <col min="12376" max="12376" width="9.33203125" style="18" customWidth="1"/>
    <col min="12377" max="12377" width="6.33203125" style="18" bestFit="1" customWidth="1"/>
    <col min="12378" max="12378" width="9.33203125" style="18" customWidth="1"/>
    <col min="12379" max="12379" width="6.5546875" style="18" bestFit="1" customWidth="1"/>
    <col min="12380" max="12380" width="9.33203125" style="18" customWidth="1"/>
    <col min="12381" max="12381" width="7.33203125" style="18" customWidth="1"/>
    <col min="12382" max="12552" width="9.33203125" style="18"/>
    <col min="12553" max="12553" width="5.6640625" style="18" customWidth="1"/>
    <col min="12554" max="12554" width="17.33203125" style="18" customWidth="1"/>
    <col min="12555" max="12558" width="9.33203125" style="18" customWidth="1"/>
    <col min="12559" max="12559" width="6.6640625" style="18" customWidth="1"/>
    <col min="12560" max="12560" width="9.33203125" style="18" customWidth="1"/>
    <col min="12561" max="12561" width="5.33203125" style="18" bestFit="1" customWidth="1"/>
    <col min="12562" max="12562" width="9.33203125" style="18" customWidth="1"/>
    <col min="12563" max="12563" width="5.6640625" style="18" customWidth="1"/>
    <col min="12564" max="12564" width="9.33203125" style="18" customWidth="1"/>
    <col min="12565" max="12565" width="6.33203125" style="18" bestFit="1" customWidth="1"/>
    <col min="12566" max="12566" width="9.33203125" style="18" customWidth="1"/>
    <col min="12567" max="12567" width="6.33203125" style="18" customWidth="1"/>
    <col min="12568" max="12568" width="9.33203125" style="18" customWidth="1"/>
    <col min="12569" max="12569" width="6.33203125" style="18" customWidth="1"/>
    <col min="12570" max="12570" width="9.33203125" style="18" customWidth="1"/>
    <col min="12571" max="12571" width="5.5546875" style="18" bestFit="1" customWidth="1"/>
    <col min="12572" max="12572" width="9.33203125" style="18" customWidth="1"/>
    <col min="12573" max="12573" width="5.33203125" style="18" bestFit="1" customWidth="1"/>
    <col min="12574" max="12574" width="9.33203125" style="18" customWidth="1"/>
    <col min="12575" max="12575" width="5.33203125" style="18" bestFit="1" customWidth="1"/>
    <col min="12576" max="12576" width="9.33203125" style="18" customWidth="1"/>
    <col min="12577" max="12577" width="5.6640625" style="18" bestFit="1" customWidth="1"/>
    <col min="12578" max="12578" width="9.33203125" style="18" customWidth="1"/>
    <col min="12579" max="12579" width="6.5546875" style="18" bestFit="1" customWidth="1"/>
    <col min="12580" max="12580" width="9.33203125" style="18" customWidth="1"/>
    <col min="12581" max="12581" width="5.33203125" style="18" bestFit="1" customWidth="1"/>
    <col min="12582" max="12582" width="9.33203125" style="18" customWidth="1"/>
    <col min="12583" max="12583" width="5.33203125" style="18" bestFit="1" customWidth="1"/>
    <col min="12584" max="12584" width="9.33203125" style="18" customWidth="1"/>
    <col min="12585" max="12585" width="5.33203125" style="18" bestFit="1" customWidth="1"/>
    <col min="12586" max="12586" width="9.33203125" style="18" customWidth="1"/>
    <col min="12587" max="12587" width="6.33203125" style="18" bestFit="1" customWidth="1"/>
    <col min="12588" max="12588" width="9.33203125" style="18" customWidth="1"/>
    <col min="12589" max="12589" width="5.33203125" style="18" bestFit="1" customWidth="1"/>
    <col min="12590" max="12590" width="9.33203125" style="18" customWidth="1"/>
    <col min="12591" max="12591" width="5.6640625" style="18" bestFit="1" customWidth="1"/>
    <col min="12592" max="12592" width="9.33203125" style="18" customWidth="1"/>
    <col min="12593" max="12593" width="6.5546875" style="18" bestFit="1" customWidth="1"/>
    <col min="12594" max="12594" width="9.33203125" style="18" customWidth="1"/>
    <col min="12595" max="12595" width="6.33203125" style="18" bestFit="1" customWidth="1"/>
    <col min="12596" max="12596" width="9.33203125" style="18" customWidth="1"/>
    <col min="12597" max="12597" width="5.33203125" style="18" bestFit="1" customWidth="1"/>
    <col min="12598" max="12598" width="9.33203125" style="18" customWidth="1"/>
    <col min="12599" max="12599" width="6.33203125" style="18" bestFit="1" customWidth="1"/>
    <col min="12600" max="12600" width="9.33203125" style="18" customWidth="1"/>
    <col min="12601" max="12601" width="6.33203125" style="18" bestFit="1" customWidth="1"/>
    <col min="12602" max="12602" width="9.33203125" style="18" customWidth="1"/>
    <col min="12603" max="12603" width="6.33203125" style="18" bestFit="1" customWidth="1"/>
    <col min="12604" max="12604" width="9.33203125" style="18" customWidth="1"/>
    <col min="12605" max="12605" width="6.33203125" style="18" bestFit="1" customWidth="1"/>
    <col min="12606" max="12606" width="9.33203125" style="18" customWidth="1"/>
    <col min="12607" max="12607" width="6.33203125" style="18" bestFit="1" customWidth="1"/>
    <col min="12608" max="12608" width="9.33203125" style="18" customWidth="1"/>
    <col min="12609" max="12609" width="6.33203125" style="18" bestFit="1" customWidth="1"/>
    <col min="12610" max="12610" width="9.33203125" style="18" customWidth="1"/>
    <col min="12611" max="12611" width="5.6640625" style="18" bestFit="1" customWidth="1"/>
    <col min="12612" max="12612" width="9.33203125" style="18" customWidth="1"/>
    <col min="12613" max="12613" width="5.33203125" style="18" bestFit="1" customWidth="1"/>
    <col min="12614" max="12614" width="9.33203125" style="18" customWidth="1"/>
    <col min="12615" max="12615" width="5.6640625" style="18" bestFit="1" customWidth="1"/>
    <col min="12616" max="12616" width="9.33203125" style="18" customWidth="1"/>
    <col min="12617" max="12617" width="5.6640625" style="18" bestFit="1" customWidth="1"/>
    <col min="12618" max="12618" width="9.33203125" style="18" customWidth="1"/>
    <col min="12619" max="12619" width="5.6640625" style="18" bestFit="1" customWidth="1"/>
    <col min="12620" max="12620" width="9.33203125" style="18" customWidth="1"/>
    <col min="12621" max="12621" width="6" style="18" bestFit="1" customWidth="1"/>
    <col min="12622" max="12622" width="9.33203125" style="18" customWidth="1"/>
    <col min="12623" max="12623" width="6" style="18" customWidth="1"/>
    <col min="12624" max="12624" width="9.33203125" style="18" customWidth="1"/>
    <col min="12625" max="12625" width="5.6640625" style="18" bestFit="1" customWidth="1"/>
    <col min="12626" max="12626" width="9.33203125" style="18" customWidth="1"/>
    <col min="12627" max="12627" width="6" style="18" bestFit="1" customWidth="1"/>
    <col min="12628" max="12628" width="9.33203125" style="18" customWidth="1"/>
    <col min="12629" max="12629" width="6" style="18" customWidth="1"/>
    <col min="12630" max="12630" width="9.33203125" style="18" customWidth="1"/>
    <col min="12631" max="12631" width="6.33203125" style="18" bestFit="1" customWidth="1"/>
    <col min="12632" max="12632" width="9.33203125" style="18" customWidth="1"/>
    <col min="12633" max="12633" width="6.33203125" style="18" bestFit="1" customWidth="1"/>
    <col min="12634" max="12634" width="9.33203125" style="18" customWidth="1"/>
    <col min="12635" max="12635" width="6.5546875" style="18" bestFit="1" customWidth="1"/>
    <col min="12636" max="12636" width="9.33203125" style="18" customWidth="1"/>
    <col min="12637" max="12637" width="7.33203125" style="18" customWidth="1"/>
    <col min="12638" max="12808" width="9.33203125" style="18"/>
    <col min="12809" max="12809" width="5.6640625" style="18" customWidth="1"/>
    <col min="12810" max="12810" width="17.33203125" style="18" customWidth="1"/>
    <col min="12811" max="12814" width="9.33203125" style="18" customWidth="1"/>
    <col min="12815" max="12815" width="6.6640625" style="18" customWidth="1"/>
    <col min="12816" max="12816" width="9.33203125" style="18" customWidth="1"/>
    <col min="12817" max="12817" width="5.33203125" style="18" bestFit="1" customWidth="1"/>
    <col min="12818" max="12818" width="9.33203125" style="18" customWidth="1"/>
    <col min="12819" max="12819" width="5.6640625" style="18" customWidth="1"/>
    <col min="12820" max="12820" width="9.33203125" style="18" customWidth="1"/>
    <col min="12821" max="12821" width="6.33203125" style="18" bestFit="1" customWidth="1"/>
    <col min="12822" max="12822" width="9.33203125" style="18" customWidth="1"/>
    <col min="12823" max="12823" width="6.33203125" style="18" customWidth="1"/>
    <col min="12824" max="12824" width="9.33203125" style="18" customWidth="1"/>
    <col min="12825" max="12825" width="6.33203125" style="18" customWidth="1"/>
    <col min="12826" max="12826" width="9.33203125" style="18" customWidth="1"/>
    <col min="12827" max="12827" width="5.5546875" style="18" bestFit="1" customWidth="1"/>
    <col min="12828" max="12828" width="9.33203125" style="18" customWidth="1"/>
    <col min="12829" max="12829" width="5.33203125" style="18" bestFit="1" customWidth="1"/>
    <col min="12830" max="12830" width="9.33203125" style="18" customWidth="1"/>
    <col min="12831" max="12831" width="5.33203125" style="18" bestFit="1" customWidth="1"/>
    <col min="12832" max="12832" width="9.33203125" style="18" customWidth="1"/>
    <col min="12833" max="12833" width="5.6640625" style="18" bestFit="1" customWidth="1"/>
    <col min="12834" max="12834" width="9.33203125" style="18" customWidth="1"/>
    <col min="12835" max="12835" width="6.5546875" style="18" bestFit="1" customWidth="1"/>
    <col min="12836" max="12836" width="9.33203125" style="18" customWidth="1"/>
    <col min="12837" max="12837" width="5.33203125" style="18" bestFit="1" customWidth="1"/>
    <col min="12838" max="12838" width="9.33203125" style="18" customWidth="1"/>
    <col min="12839" max="12839" width="5.33203125" style="18" bestFit="1" customWidth="1"/>
    <col min="12840" max="12840" width="9.33203125" style="18" customWidth="1"/>
    <col min="12841" max="12841" width="5.33203125" style="18" bestFit="1" customWidth="1"/>
    <col min="12842" max="12842" width="9.33203125" style="18" customWidth="1"/>
    <col min="12843" max="12843" width="6.33203125" style="18" bestFit="1" customWidth="1"/>
    <col min="12844" max="12844" width="9.33203125" style="18" customWidth="1"/>
    <col min="12845" max="12845" width="5.33203125" style="18" bestFit="1" customWidth="1"/>
    <col min="12846" max="12846" width="9.33203125" style="18" customWidth="1"/>
    <col min="12847" max="12847" width="5.6640625" style="18" bestFit="1" customWidth="1"/>
    <col min="12848" max="12848" width="9.33203125" style="18" customWidth="1"/>
    <col min="12849" max="12849" width="6.5546875" style="18" bestFit="1" customWidth="1"/>
    <col min="12850" max="12850" width="9.33203125" style="18" customWidth="1"/>
    <col min="12851" max="12851" width="6.33203125" style="18" bestFit="1" customWidth="1"/>
    <col min="12852" max="12852" width="9.33203125" style="18" customWidth="1"/>
    <col min="12853" max="12853" width="5.33203125" style="18" bestFit="1" customWidth="1"/>
    <col min="12854" max="12854" width="9.33203125" style="18" customWidth="1"/>
    <col min="12855" max="12855" width="6.33203125" style="18" bestFit="1" customWidth="1"/>
    <col min="12856" max="12856" width="9.33203125" style="18" customWidth="1"/>
    <col min="12857" max="12857" width="6.33203125" style="18" bestFit="1" customWidth="1"/>
    <col min="12858" max="12858" width="9.33203125" style="18" customWidth="1"/>
    <col min="12859" max="12859" width="6.33203125" style="18" bestFit="1" customWidth="1"/>
    <col min="12860" max="12860" width="9.33203125" style="18" customWidth="1"/>
    <col min="12861" max="12861" width="6.33203125" style="18" bestFit="1" customWidth="1"/>
    <col min="12862" max="12862" width="9.33203125" style="18" customWidth="1"/>
    <col min="12863" max="12863" width="6.33203125" style="18" bestFit="1" customWidth="1"/>
    <col min="12864" max="12864" width="9.33203125" style="18" customWidth="1"/>
    <col min="12865" max="12865" width="6.33203125" style="18" bestFit="1" customWidth="1"/>
    <col min="12866" max="12866" width="9.33203125" style="18" customWidth="1"/>
    <col min="12867" max="12867" width="5.6640625" style="18" bestFit="1" customWidth="1"/>
    <col min="12868" max="12868" width="9.33203125" style="18" customWidth="1"/>
    <col min="12869" max="12869" width="5.33203125" style="18" bestFit="1" customWidth="1"/>
    <col min="12870" max="12870" width="9.33203125" style="18" customWidth="1"/>
    <col min="12871" max="12871" width="5.6640625" style="18" bestFit="1" customWidth="1"/>
    <col min="12872" max="12872" width="9.33203125" style="18" customWidth="1"/>
    <col min="12873" max="12873" width="5.6640625" style="18" bestFit="1" customWidth="1"/>
    <col min="12874" max="12874" width="9.33203125" style="18" customWidth="1"/>
    <col min="12875" max="12875" width="5.6640625" style="18" bestFit="1" customWidth="1"/>
    <col min="12876" max="12876" width="9.33203125" style="18" customWidth="1"/>
    <col min="12877" max="12877" width="6" style="18" bestFit="1" customWidth="1"/>
    <col min="12878" max="12878" width="9.33203125" style="18" customWidth="1"/>
    <col min="12879" max="12879" width="6" style="18" customWidth="1"/>
    <col min="12880" max="12880" width="9.33203125" style="18" customWidth="1"/>
    <col min="12881" max="12881" width="5.6640625" style="18" bestFit="1" customWidth="1"/>
    <col min="12882" max="12882" width="9.33203125" style="18" customWidth="1"/>
    <col min="12883" max="12883" width="6" style="18" bestFit="1" customWidth="1"/>
    <col min="12884" max="12884" width="9.33203125" style="18" customWidth="1"/>
    <col min="12885" max="12885" width="6" style="18" customWidth="1"/>
    <col min="12886" max="12886" width="9.33203125" style="18" customWidth="1"/>
    <col min="12887" max="12887" width="6.33203125" style="18" bestFit="1" customWidth="1"/>
    <col min="12888" max="12888" width="9.33203125" style="18" customWidth="1"/>
    <col min="12889" max="12889" width="6.33203125" style="18" bestFit="1" customWidth="1"/>
    <col min="12890" max="12890" width="9.33203125" style="18" customWidth="1"/>
    <col min="12891" max="12891" width="6.5546875" style="18" bestFit="1" customWidth="1"/>
    <col min="12892" max="12892" width="9.33203125" style="18" customWidth="1"/>
    <col min="12893" max="12893" width="7.33203125" style="18" customWidth="1"/>
    <col min="12894" max="13064" width="9.33203125" style="18"/>
    <col min="13065" max="13065" width="5.6640625" style="18" customWidth="1"/>
    <col min="13066" max="13066" width="17.33203125" style="18" customWidth="1"/>
    <col min="13067" max="13070" width="9.33203125" style="18" customWidth="1"/>
    <col min="13071" max="13071" width="6.6640625" style="18" customWidth="1"/>
    <col min="13072" max="13072" width="9.33203125" style="18" customWidth="1"/>
    <col min="13073" max="13073" width="5.33203125" style="18" bestFit="1" customWidth="1"/>
    <col min="13074" max="13074" width="9.33203125" style="18" customWidth="1"/>
    <col min="13075" max="13075" width="5.6640625" style="18" customWidth="1"/>
    <col min="13076" max="13076" width="9.33203125" style="18" customWidth="1"/>
    <col min="13077" max="13077" width="6.33203125" style="18" bestFit="1" customWidth="1"/>
    <col min="13078" max="13078" width="9.33203125" style="18" customWidth="1"/>
    <col min="13079" max="13079" width="6.33203125" style="18" customWidth="1"/>
    <col min="13080" max="13080" width="9.33203125" style="18" customWidth="1"/>
    <col min="13081" max="13081" width="6.33203125" style="18" customWidth="1"/>
    <col min="13082" max="13082" width="9.33203125" style="18" customWidth="1"/>
    <col min="13083" max="13083" width="5.5546875" style="18" bestFit="1" customWidth="1"/>
    <col min="13084" max="13084" width="9.33203125" style="18" customWidth="1"/>
    <col min="13085" max="13085" width="5.33203125" style="18" bestFit="1" customWidth="1"/>
    <col min="13086" max="13086" width="9.33203125" style="18" customWidth="1"/>
    <col min="13087" max="13087" width="5.33203125" style="18" bestFit="1" customWidth="1"/>
    <col min="13088" max="13088" width="9.33203125" style="18" customWidth="1"/>
    <col min="13089" max="13089" width="5.6640625" style="18" bestFit="1" customWidth="1"/>
    <col min="13090" max="13090" width="9.33203125" style="18" customWidth="1"/>
    <col min="13091" max="13091" width="6.5546875" style="18" bestFit="1" customWidth="1"/>
    <col min="13092" max="13092" width="9.33203125" style="18" customWidth="1"/>
    <col min="13093" max="13093" width="5.33203125" style="18" bestFit="1" customWidth="1"/>
    <col min="13094" max="13094" width="9.33203125" style="18" customWidth="1"/>
    <col min="13095" max="13095" width="5.33203125" style="18" bestFit="1" customWidth="1"/>
    <col min="13096" max="13096" width="9.33203125" style="18" customWidth="1"/>
    <col min="13097" max="13097" width="5.33203125" style="18" bestFit="1" customWidth="1"/>
    <col min="13098" max="13098" width="9.33203125" style="18" customWidth="1"/>
    <col min="13099" max="13099" width="6.33203125" style="18" bestFit="1" customWidth="1"/>
    <col min="13100" max="13100" width="9.33203125" style="18" customWidth="1"/>
    <col min="13101" max="13101" width="5.33203125" style="18" bestFit="1" customWidth="1"/>
    <col min="13102" max="13102" width="9.33203125" style="18" customWidth="1"/>
    <col min="13103" max="13103" width="5.6640625" style="18" bestFit="1" customWidth="1"/>
    <col min="13104" max="13104" width="9.33203125" style="18" customWidth="1"/>
    <col min="13105" max="13105" width="6.5546875" style="18" bestFit="1" customWidth="1"/>
    <col min="13106" max="13106" width="9.33203125" style="18" customWidth="1"/>
    <col min="13107" max="13107" width="6.33203125" style="18" bestFit="1" customWidth="1"/>
    <col min="13108" max="13108" width="9.33203125" style="18" customWidth="1"/>
    <col min="13109" max="13109" width="5.33203125" style="18" bestFit="1" customWidth="1"/>
    <col min="13110" max="13110" width="9.33203125" style="18" customWidth="1"/>
    <col min="13111" max="13111" width="6.33203125" style="18" bestFit="1" customWidth="1"/>
    <col min="13112" max="13112" width="9.33203125" style="18" customWidth="1"/>
    <col min="13113" max="13113" width="6.33203125" style="18" bestFit="1" customWidth="1"/>
    <col min="13114" max="13114" width="9.33203125" style="18" customWidth="1"/>
    <col min="13115" max="13115" width="6.33203125" style="18" bestFit="1" customWidth="1"/>
    <col min="13116" max="13116" width="9.33203125" style="18" customWidth="1"/>
    <col min="13117" max="13117" width="6.33203125" style="18" bestFit="1" customWidth="1"/>
    <col min="13118" max="13118" width="9.33203125" style="18" customWidth="1"/>
    <col min="13119" max="13119" width="6.33203125" style="18" bestFit="1" customWidth="1"/>
    <col min="13120" max="13120" width="9.33203125" style="18" customWidth="1"/>
    <col min="13121" max="13121" width="6.33203125" style="18" bestFit="1" customWidth="1"/>
    <col min="13122" max="13122" width="9.33203125" style="18" customWidth="1"/>
    <col min="13123" max="13123" width="5.6640625" style="18" bestFit="1" customWidth="1"/>
    <col min="13124" max="13124" width="9.33203125" style="18" customWidth="1"/>
    <col min="13125" max="13125" width="5.33203125" style="18" bestFit="1" customWidth="1"/>
    <col min="13126" max="13126" width="9.33203125" style="18" customWidth="1"/>
    <col min="13127" max="13127" width="5.6640625" style="18" bestFit="1" customWidth="1"/>
    <col min="13128" max="13128" width="9.33203125" style="18" customWidth="1"/>
    <col min="13129" max="13129" width="5.6640625" style="18" bestFit="1" customWidth="1"/>
    <col min="13130" max="13130" width="9.33203125" style="18" customWidth="1"/>
    <col min="13131" max="13131" width="5.6640625" style="18" bestFit="1" customWidth="1"/>
    <col min="13132" max="13132" width="9.33203125" style="18" customWidth="1"/>
    <col min="13133" max="13133" width="6" style="18" bestFit="1" customWidth="1"/>
    <col min="13134" max="13134" width="9.33203125" style="18" customWidth="1"/>
    <col min="13135" max="13135" width="6" style="18" customWidth="1"/>
    <col min="13136" max="13136" width="9.33203125" style="18" customWidth="1"/>
    <col min="13137" max="13137" width="5.6640625" style="18" bestFit="1" customWidth="1"/>
    <col min="13138" max="13138" width="9.33203125" style="18" customWidth="1"/>
    <col min="13139" max="13139" width="6" style="18" bestFit="1" customWidth="1"/>
    <col min="13140" max="13140" width="9.33203125" style="18" customWidth="1"/>
    <col min="13141" max="13141" width="6" style="18" customWidth="1"/>
    <col min="13142" max="13142" width="9.33203125" style="18" customWidth="1"/>
    <col min="13143" max="13143" width="6.33203125" style="18" bestFit="1" customWidth="1"/>
    <col min="13144" max="13144" width="9.33203125" style="18" customWidth="1"/>
    <col min="13145" max="13145" width="6.33203125" style="18" bestFit="1" customWidth="1"/>
    <col min="13146" max="13146" width="9.33203125" style="18" customWidth="1"/>
    <col min="13147" max="13147" width="6.5546875" style="18" bestFit="1" customWidth="1"/>
    <col min="13148" max="13148" width="9.33203125" style="18" customWidth="1"/>
    <col min="13149" max="13149" width="7.33203125" style="18" customWidth="1"/>
    <col min="13150" max="13320" width="9.33203125" style="18"/>
    <col min="13321" max="13321" width="5.6640625" style="18" customWidth="1"/>
    <col min="13322" max="13322" width="17.33203125" style="18" customWidth="1"/>
    <col min="13323" max="13326" width="9.33203125" style="18" customWidth="1"/>
    <col min="13327" max="13327" width="6.6640625" style="18" customWidth="1"/>
    <col min="13328" max="13328" width="9.33203125" style="18" customWidth="1"/>
    <col min="13329" max="13329" width="5.33203125" style="18" bestFit="1" customWidth="1"/>
    <col min="13330" max="13330" width="9.33203125" style="18" customWidth="1"/>
    <col min="13331" max="13331" width="5.6640625" style="18" customWidth="1"/>
    <col min="13332" max="13332" width="9.33203125" style="18" customWidth="1"/>
    <col min="13333" max="13333" width="6.33203125" style="18" bestFit="1" customWidth="1"/>
    <col min="13334" max="13334" width="9.33203125" style="18" customWidth="1"/>
    <col min="13335" max="13335" width="6.33203125" style="18" customWidth="1"/>
    <col min="13336" max="13336" width="9.33203125" style="18" customWidth="1"/>
    <col min="13337" max="13337" width="6.33203125" style="18" customWidth="1"/>
    <col min="13338" max="13338" width="9.33203125" style="18" customWidth="1"/>
    <col min="13339" max="13339" width="5.5546875" style="18" bestFit="1" customWidth="1"/>
    <col min="13340" max="13340" width="9.33203125" style="18" customWidth="1"/>
    <col min="13341" max="13341" width="5.33203125" style="18" bestFit="1" customWidth="1"/>
    <col min="13342" max="13342" width="9.33203125" style="18" customWidth="1"/>
    <col min="13343" max="13343" width="5.33203125" style="18" bestFit="1" customWidth="1"/>
    <col min="13344" max="13344" width="9.33203125" style="18" customWidth="1"/>
    <col min="13345" max="13345" width="5.6640625" style="18" bestFit="1" customWidth="1"/>
    <col min="13346" max="13346" width="9.33203125" style="18" customWidth="1"/>
    <col min="13347" max="13347" width="6.5546875" style="18" bestFit="1" customWidth="1"/>
    <col min="13348" max="13348" width="9.33203125" style="18" customWidth="1"/>
    <col min="13349" max="13349" width="5.33203125" style="18" bestFit="1" customWidth="1"/>
    <col min="13350" max="13350" width="9.33203125" style="18" customWidth="1"/>
    <col min="13351" max="13351" width="5.33203125" style="18" bestFit="1" customWidth="1"/>
    <col min="13352" max="13352" width="9.33203125" style="18" customWidth="1"/>
    <col min="13353" max="13353" width="5.33203125" style="18" bestFit="1" customWidth="1"/>
    <col min="13354" max="13354" width="9.33203125" style="18" customWidth="1"/>
    <col min="13355" max="13355" width="6.33203125" style="18" bestFit="1" customWidth="1"/>
    <col min="13356" max="13356" width="9.33203125" style="18" customWidth="1"/>
    <col min="13357" max="13357" width="5.33203125" style="18" bestFit="1" customWidth="1"/>
    <col min="13358" max="13358" width="9.33203125" style="18" customWidth="1"/>
    <col min="13359" max="13359" width="5.6640625" style="18" bestFit="1" customWidth="1"/>
    <col min="13360" max="13360" width="9.33203125" style="18" customWidth="1"/>
    <col min="13361" max="13361" width="6.5546875" style="18" bestFit="1" customWidth="1"/>
    <col min="13362" max="13362" width="9.33203125" style="18" customWidth="1"/>
    <col min="13363" max="13363" width="6.33203125" style="18" bestFit="1" customWidth="1"/>
    <col min="13364" max="13364" width="9.33203125" style="18" customWidth="1"/>
    <col min="13365" max="13365" width="5.33203125" style="18" bestFit="1" customWidth="1"/>
    <col min="13366" max="13366" width="9.33203125" style="18" customWidth="1"/>
    <col min="13367" max="13367" width="6.33203125" style="18" bestFit="1" customWidth="1"/>
    <col min="13368" max="13368" width="9.33203125" style="18" customWidth="1"/>
    <col min="13369" max="13369" width="6.33203125" style="18" bestFit="1" customWidth="1"/>
    <col min="13370" max="13370" width="9.33203125" style="18" customWidth="1"/>
    <col min="13371" max="13371" width="6.33203125" style="18" bestFit="1" customWidth="1"/>
    <col min="13372" max="13372" width="9.33203125" style="18" customWidth="1"/>
    <col min="13373" max="13373" width="6.33203125" style="18" bestFit="1" customWidth="1"/>
    <col min="13374" max="13374" width="9.33203125" style="18" customWidth="1"/>
    <col min="13375" max="13375" width="6.33203125" style="18" bestFit="1" customWidth="1"/>
    <col min="13376" max="13376" width="9.33203125" style="18" customWidth="1"/>
    <col min="13377" max="13377" width="6.33203125" style="18" bestFit="1" customWidth="1"/>
    <col min="13378" max="13378" width="9.33203125" style="18" customWidth="1"/>
    <col min="13379" max="13379" width="5.6640625" style="18" bestFit="1" customWidth="1"/>
    <col min="13380" max="13380" width="9.33203125" style="18" customWidth="1"/>
    <col min="13381" max="13381" width="5.33203125" style="18" bestFit="1" customWidth="1"/>
    <col min="13382" max="13382" width="9.33203125" style="18" customWidth="1"/>
    <col min="13383" max="13383" width="5.6640625" style="18" bestFit="1" customWidth="1"/>
    <col min="13384" max="13384" width="9.33203125" style="18" customWidth="1"/>
    <col min="13385" max="13385" width="5.6640625" style="18" bestFit="1" customWidth="1"/>
    <col min="13386" max="13386" width="9.33203125" style="18" customWidth="1"/>
    <col min="13387" max="13387" width="5.6640625" style="18" bestFit="1" customWidth="1"/>
    <col min="13388" max="13388" width="9.33203125" style="18" customWidth="1"/>
    <col min="13389" max="13389" width="6" style="18" bestFit="1" customWidth="1"/>
    <col min="13390" max="13390" width="9.33203125" style="18" customWidth="1"/>
    <col min="13391" max="13391" width="6" style="18" customWidth="1"/>
    <col min="13392" max="13392" width="9.33203125" style="18" customWidth="1"/>
    <col min="13393" max="13393" width="5.6640625" style="18" bestFit="1" customWidth="1"/>
    <col min="13394" max="13394" width="9.33203125" style="18" customWidth="1"/>
    <col min="13395" max="13395" width="6" style="18" bestFit="1" customWidth="1"/>
    <col min="13396" max="13396" width="9.33203125" style="18" customWidth="1"/>
    <col min="13397" max="13397" width="6" style="18" customWidth="1"/>
    <col min="13398" max="13398" width="9.33203125" style="18" customWidth="1"/>
    <col min="13399" max="13399" width="6.33203125" style="18" bestFit="1" customWidth="1"/>
    <col min="13400" max="13400" width="9.33203125" style="18" customWidth="1"/>
    <col min="13401" max="13401" width="6.33203125" style="18" bestFit="1" customWidth="1"/>
    <col min="13402" max="13402" width="9.33203125" style="18" customWidth="1"/>
    <col min="13403" max="13403" width="6.5546875" style="18" bestFit="1" customWidth="1"/>
    <col min="13404" max="13404" width="9.33203125" style="18" customWidth="1"/>
    <col min="13405" max="13405" width="7.33203125" style="18" customWidth="1"/>
    <col min="13406" max="13576" width="9.33203125" style="18"/>
    <col min="13577" max="13577" width="5.6640625" style="18" customWidth="1"/>
    <col min="13578" max="13578" width="17.33203125" style="18" customWidth="1"/>
    <col min="13579" max="13582" width="9.33203125" style="18" customWidth="1"/>
    <col min="13583" max="13583" width="6.6640625" style="18" customWidth="1"/>
    <col min="13584" max="13584" width="9.33203125" style="18" customWidth="1"/>
    <col min="13585" max="13585" width="5.33203125" style="18" bestFit="1" customWidth="1"/>
    <col min="13586" max="13586" width="9.33203125" style="18" customWidth="1"/>
    <col min="13587" max="13587" width="5.6640625" style="18" customWidth="1"/>
    <col min="13588" max="13588" width="9.33203125" style="18" customWidth="1"/>
    <col min="13589" max="13589" width="6.33203125" style="18" bestFit="1" customWidth="1"/>
    <col min="13590" max="13590" width="9.33203125" style="18" customWidth="1"/>
    <col min="13591" max="13591" width="6.33203125" style="18" customWidth="1"/>
    <col min="13592" max="13592" width="9.33203125" style="18" customWidth="1"/>
    <col min="13593" max="13593" width="6.33203125" style="18" customWidth="1"/>
    <col min="13594" max="13594" width="9.33203125" style="18" customWidth="1"/>
    <col min="13595" max="13595" width="5.5546875" style="18" bestFit="1" customWidth="1"/>
    <col min="13596" max="13596" width="9.33203125" style="18" customWidth="1"/>
    <col min="13597" max="13597" width="5.33203125" style="18" bestFit="1" customWidth="1"/>
    <col min="13598" max="13598" width="9.33203125" style="18" customWidth="1"/>
    <col min="13599" max="13599" width="5.33203125" style="18" bestFit="1" customWidth="1"/>
    <col min="13600" max="13600" width="9.33203125" style="18" customWidth="1"/>
    <col min="13601" max="13601" width="5.6640625" style="18" bestFit="1" customWidth="1"/>
    <col min="13602" max="13602" width="9.33203125" style="18" customWidth="1"/>
    <col min="13603" max="13603" width="6.5546875" style="18" bestFit="1" customWidth="1"/>
    <col min="13604" max="13604" width="9.33203125" style="18" customWidth="1"/>
    <col min="13605" max="13605" width="5.33203125" style="18" bestFit="1" customWidth="1"/>
    <col min="13606" max="13606" width="9.33203125" style="18" customWidth="1"/>
    <col min="13607" max="13607" width="5.33203125" style="18" bestFit="1" customWidth="1"/>
    <col min="13608" max="13608" width="9.33203125" style="18" customWidth="1"/>
    <col min="13609" max="13609" width="5.33203125" style="18" bestFit="1" customWidth="1"/>
    <col min="13610" max="13610" width="9.33203125" style="18" customWidth="1"/>
    <col min="13611" max="13611" width="6.33203125" style="18" bestFit="1" customWidth="1"/>
    <col min="13612" max="13612" width="9.33203125" style="18" customWidth="1"/>
    <col min="13613" max="13613" width="5.33203125" style="18" bestFit="1" customWidth="1"/>
    <col min="13614" max="13614" width="9.33203125" style="18" customWidth="1"/>
    <col min="13615" max="13615" width="5.6640625" style="18" bestFit="1" customWidth="1"/>
    <col min="13616" max="13616" width="9.33203125" style="18" customWidth="1"/>
    <col min="13617" max="13617" width="6.5546875" style="18" bestFit="1" customWidth="1"/>
    <col min="13618" max="13618" width="9.33203125" style="18" customWidth="1"/>
    <col min="13619" max="13619" width="6.33203125" style="18" bestFit="1" customWidth="1"/>
    <col min="13620" max="13620" width="9.33203125" style="18" customWidth="1"/>
    <col min="13621" max="13621" width="5.33203125" style="18" bestFit="1" customWidth="1"/>
    <col min="13622" max="13622" width="9.33203125" style="18" customWidth="1"/>
    <col min="13623" max="13623" width="6.33203125" style="18" bestFit="1" customWidth="1"/>
    <col min="13624" max="13624" width="9.33203125" style="18" customWidth="1"/>
    <col min="13625" max="13625" width="6.33203125" style="18" bestFit="1" customWidth="1"/>
    <col min="13626" max="13626" width="9.33203125" style="18" customWidth="1"/>
    <col min="13627" max="13627" width="6.33203125" style="18" bestFit="1" customWidth="1"/>
    <col min="13628" max="13628" width="9.33203125" style="18" customWidth="1"/>
    <col min="13629" max="13629" width="6.33203125" style="18" bestFit="1" customWidth="1"/>
    <col min="13630" max="13630" width="9.33203125" style="18" customWidth="1"/>
    <col min="13631" max="13631" width="6.33203125" style="18" bestFit="1" customWidth="1"/>
    <col min="13632" max="13632" width="9.33203125" style="18" customWidth="1"/>
    <col min="13633" max="13633" width="6.33203125" style="18" bestFit="1" customWidth="1"/>
    <col min="13634" max="13634" width="9.33203125" style="18" customWidth="1"/>
    <col min="13635" max="13635" width="5.6640625" style="18" bestFit="1" customWidth="1"/>
    <col min="13636" max="13636" width="9.33203125" style="18" customWidth="1"/>
    <col min="13637" max="13637" width="5.33203125" style="18" bestFit="1" customWidth="1"/>
    <col min="13638" max="13638" width="9.33203125" style="18" customWidth="1"/>
    <col min="13639" max="13639" width="5.6640625" style="18" bestFit="1" customWidth="1"/>
    <col min="13640" max="13640" width="9.33203125" style="18" customWidth="1"/>
    <col min="13641" max="13641" width="5.6640625" style="18" bestFit="1" customWidth="1"/>
    <col min="13642" max="13642" width="9.33203125" style="18" customWidth="1"/>
    <col min="13643" max="13643" width="5.6640625" style="18" bestFit="1" customWidth="1"/>
    <col min="13644" max="13644" width="9.33203125" style="18" customWidth="1"/>
    <col min="13645" max="13645" width="6" style="18" bestFit="1" customWidth="1"/>
    <col min="13646" max="13646" width="9.33203125" style="18" customWidth="1"/>
    <col min="13647" max="13647" width="6" style="18" customWidth="1"/>
    <col min="13648" max="13648" width="9.33203125" style="18" customWidth="1"/>
    <col min="13649" max="13649" width="5.6640625" style="18" bestFit="1" customWidth="1"/>
    <col min="13650" max="13650" width="9.33203125" style="18" customWidth="1"/>
    <col min="13651" max="13651" width="6" style="18" bestFit="1" customWidth="1"/>
    <col min="13652" max="13652" width="9.33203125" style="18" customWidth="1"/>
    <col min="13653" max="13653" width="6" style="18" customWidth="1"/>
    <col min="13654" max="13654" width="9.33203125" style="18" customWidth="1"/>
    <col min="13655" max="13655" width="6.33203125" style="18" bestFit="1" customWidth="1"/>
    <col min="13656" max="13656" width="9.33203125" style="18" customWidth="1"/>
    <col min="13657" max="13657" width="6.33203125" style="18" bestFit="1" customWidth="1"/>
    <col min="13658" max="13658" width="9.33203125" style="18" customWidth="1"/>
    <col min="13659" max="13659" width="6.5546875" style="18" bestFit="1" customWidth="1"/>
    <col min="13660" max="13660" width="9.33203125" style="18" customWidth="1"/>
    <col min="13661" max="13661" width="7.33203125" style="18" customWidth="1"/>
    <col min="13662" max="13832" width="9.33203125" style="18"/>
    <col min="13833" max="13833" width="5.6640625" style="18" customWidth="1"/>
    <col min="13834" max="13834" width="17.33203125" style="18" customWidth="1"/>
    <col min="13835" max="13838" width="9.33203125" style="18" customWidth="1"/>
    <col min="13839" max="13839" width="6.6640625" style="18" customWidth="1"/>
    <col min="13840" max="13840" width="9.33203125" style="18" customWidth="1"/>
    <col min="13841" max="13841" width="5.33203125" style="18" bestFit="1" customWidth="1"/>
    <col min="13842" max="13842" width="9.33203125" style="18" customWidth="1"/>
    <col min="13843" max="13843" width="5.6640625" style="18" customWidth="1"/>
    <col min="13844" max="13844" width="9.33203125" style="18" customWidth="1"/>
    <col min="13845" max="13845" width="6.33203125" style="18" bestFit="1" customWidth="1"/>
    <col min="13846" max="13846" width="9.33203125" style="18" customWidth="1"/>
    <col min="13847" max="13847" width="6.33203125" style="18" customWidth="1"/>
    <col min="13848" max="13848" width="9.33203125" style="18" customWidth="1"/>
    <col min="13849" max="13849" width="6.33203125" style="18" customWidth="1"/>
    <col min="13850" max="13850" width="9.33203125" style="18" customWidth="1"/>
    <col min="13851" max="13851" width="5.5546875" style="18" bestFit="1" customWidth="1"/>
    <col min="13852" max="13852" width="9.33203125" style="18" customWidth="1"/>
    <col min="13853" max="13853" width="5.33203125" style="18" bestFit="1" customWidth="1"/>
    <col min="13854" max="13854" width="9.33203125" style="18" customWidth="1"/>
    <col min="13855" max="13855" width="5.33203125" style="18" bestFit="1" customWidth="1"/>
    <col min="13856" max="13856" width="9.33203125" style="18" customWidth="1"/>
    <col min="13857" max="13857" width="5.6640625" style="18" bestFit="1" customWidth="1"/>
    <col min="13858" max="13858" width="9.33203125" style="18" customWidth="1"/>
    <col min="13859" max="13859" width="6.5546875" style="18" bestFit="1" customWidth="1"/>
    <col min="13860" max="13860" width="9.33203125" style="18" customWidth="1"/>
    <col min="13861" max="13861" width="5.33203125" style="18" bestFit="1" customWidth="1"/>
    <col min="13862" max="13862" width="9.33203125" style="18" customWidth="1"/>
    <col min="13863" max="13863" width="5.33203125" style="18" bestFit="1" customWidth="1"/>
    <col min="13864" max="13864" width="9.33203125" style="18" customWidth="1"/>
    <col min="13865" max="13865" width="5.33203125" style="18" bestFit="1" customWidth="1"/>
    <col min="13866" max="13866" width="9.33203125" style="18" customWidth="1"/>
    <col min="13867" max="13867" width="6.33203125" style="18" bestFit="1" customWidth="1"/>
    <col min="13868" max="13868" width="9.33203125" style="18" customWidth="1"/>
    <col min="13869" max="13869" width="5.33203125" style="18" bestFit="1" customWidth="1"/>
    <col min="13870" max="13870" width="9.33203125" style="18" customWidth="1"/>
    <col min="13871" max="13871" width="5.6640625" style="18" bestFit="1" customWidth="1"/>
    <col min="13872" max="13872" width="9.33203125" style="18" customWidth="1"/>
    <col min="13873" max="13873" width="6.5546875" style="18" bestFit="1" customWidth="1"/>
    <col min="13874" max="13874" width="9.33203125" style="18" customWidth="1"/>
    <col min="13875" max="13875" width="6.33203125" style="18" bestFit="1" customWidth="1"/>
    <col min="13876" max="13876" width="9.33203125" style="18" customWidth="1"/>
    <col min="13877" max="13877" width="5.33203125" style="18" bestFit="1" customWidth="1"/>
    <col min="13878" max="13878" width="9.33203125" style="18" customWidth="1"/>
    <col min="13879" max="13879" width="6.33203125" style="18" bestFit="1" customWidth="1"/>
    <col min="13880" max="13880" width="9.33203125" style="18" customWidth="1"/>
    <col min="13881" max="13881" width="6.33203125" style="18" bestFit="1" customWidth="1"/>
    <col min="13882" max="13882" width="9.33203125" style="18" customWidth="1"/>
    <col min="13883" max="13883" width="6.33203125" style="18" bestFit="1" customWidth="1"/>
    <col min="13884" max="13884" width="9.33203125" style="18" customWidth="1"/>
    <col min="13885" max="13885" width="6.33203125" style="18" bestFit="1" customWidth="1"/>
    <col min="13886" max="13886" width="9.33203125" style="18" customWidth="1"/>
    <col min="13887" max="13887" width="6.33203125" style="18" bestFit="1" customWidth="1"/>
    <col min="13888" max="13888" width="9.33203125" style="18" customWidth="1"/>
    <col min="13889" max="13889" width="6.33203125" style="18" bestFit="1" customWidth="1"/>
    <col min="13890" max="13890" width="9.33203125" style="18" customWidth="1"/>
    <col min="13891" max="13891" width="5.6640625" style="18" bestFit="1" customWidth="1"/>
    <col min="13892" max="13892" width="9.33203125" style="18" customWidth="1"/>
    <col min="13893" max="13893" width="5.33203125" style="18" bestFit="1" customWidth="1"/>
    <col min="13894" max="13894" width="9.33203125" style="18" customWidth="1"/>
    <col min="13895" max="13895" width="5.6640625" style="18" bestFit="1" customWidth="1"/>
    <col min="13896" max="13896" width="9.33203125" style="18" customWidth="1"/>
    <col min="13897" max="13897" width="5.6640625" style="18" bestFit="1" customWidth="1"/>
    <col min="13898" max="13898" width="9.33203125" style="18" customWidth="1"/>
    <col min="13899" max="13899" width="5.6640625" style="18" bestFit="1" customWidth="1"/>
    <col min="13900" max="13900" width="9.33203125" style="18" customWidth="1"/>
    <col min="13901" max="13901" width="6" style="18" bestFit="1" customWidth="1"/>
    <col min="13902" max="13902" width="9.33203125" style="18" customWidth="1"/>
    <col min="13903" max="13903" width="6" style="18" customWidth="1"/>
    <col min="13904" max="13904" width="9.33203125" style="18" customWidth="1"/>
    <col min="13905" max="13905" width="5.6640625" style="18" bestFit="1" customWidth="1"/>
    <col min="13906" max="13906" width="9.33203125" style="18" customWidth="1"/>
    <col min="13907" max="13907" width="6" style="18" bestFit="1" customWidth="1"/>
    <col min="13908" max="13908" width="9.33203125" style="18" customWidth="1"/>
    <col min="13909" max="13909" width="6" style="18" customWidth="1"/>
    <col min="13910" max="13910" width="9.33203125" style="18" customWidth="1"/>
    <col min="13911" max="13911" width="6.33203125" style="18" bestFit="1" customWidth="1"/>
    <col min="13912" max="13912" width="9.33203125" style="18" customWidth="1"/>
    <col min="13913" max="13913" width="6.33203125" style="18" bestFit="1" customWidth="1"/>
    <col min="13914" max="13914" width="9.33203125" style="18" customWidth="1"/>
    <col min="13915" max="13915" width="6.5546875" style="18" bestFit="1" customWidth="1"/>
    <col min="13916" max="13916" width="9.33203125" style="18" customWidth="1"/>
    <col min="13917" max="13917" width="7.33203125" style="18" customWidth="1"/>
    <col min="13918" max="14088" width="9.33203125" style="18"/>
    <col min="14089" max="14089" width="5.6640625" style="18" customWidth="1"/>
    <col min="14090" max="14090" width="17.33203125" style="18" customWidth="1"/>
    <col min="14091" max="14094" width="9.33203125" style="18" customWidth="1"/>
    <col min="14095" max="14095" width="6.6640625" style="18" customWidth="1"/>
    <col min="14096" max="14096" width="9.33203125" style="18" customWidth="1"/>
    <col min="14097" max="14097" width="5.33203125" style="18" bestFit="1" customWidth="1"/>
    <col min="14098" max="14098" width="9.33203125" style="18" customWidth="1"/>
    <col min="14099" max="14099" width="5.6640625" style="18" customWidth="1"/>
    <col min="14100" max="14100" width="9.33203125" style="18" customWidth="1"/>
    <col min="14101" max="14101" width="6.33203125" style="18" bestFit="1" customWidth="1"/>
    <col min="14102" max="14102" width="9.33203125" style="18" customWidth="1"/>
    <col min="14103" max="14103" width="6.33203125" style="18" customWidth="1"/>
    <col min="14104" max="14104" width="9.33203125" style="18" customWidth="1"/>
    <col min="14105" max="14105" width="6.33203125" style="18" customWidth="1"/>
    <col min="14106" max="14106" width="9.33203125" style="18" customWidth="1"/>
    <col min="14107" max="14107" width="5.5546875" style="18" bestFit="1" customWidth="1"/>
    <col min="14108" max="14108" width="9.33203125" style="18" customWidth="1"/>
    <col min="14109" max="14109" width="5.33203125" style="18" bestFit="1" customWidth="1"/>
    <col min="14110" max="14110" width="9.33203125" style="18" customWidth="1"/>
    <col min="14111" max="14111" width="5.33203125" style="18" bestFit="1" customWidth="1"/>
    <col min="14112" max="14112" width="9.33203125" style="18" customWidth="1"/>
    <col min="14113" max="14113" width="5.6640625" style="18" bestFit="1" customWidth="1"/>
    <col min="14114" max="14114" width="9.33203125" style="18" customWidth="1"/>
    <col min="14115" max="14115" width="6.5546875" style="18" bestFit="1" customWidth="1"/>
    <col min="14116" max="14116" width="9.33203125" style="18" customWidth="1"/>
    <col min="14117" max="14117" width="5.33203125" style="18" bestFit="1" customWidth="1"/>
    <col min="14118" max="14118" width="9.33203125" style="18" customWidth="1"/>
    <col min="14119" max="14119" width="5.33203125" style="18" bestFit="1" customWidth="1"/>
    <col min="14120" max="14120" width="9.33203125" style="18" customWidth="1"/>
    <col min="14121" max="14121" width="5.33203125" style="18" bestFit="1" customWidth="1"/>
    <col min="14122" max="14122" width="9.33203125" style="18" customWidth="1"/>
    <col min="14123" max="14123" width="6.33203125" style="18" bestFit="1" customWidth="1"/>
    <col min="14124" max="14124" width="9.33203125" style="18" customWidth="1"/>
    <col min="14125" max="14125" width="5.33203125" style="18" bestFit="1" customWidth="1"/>
    <col min="14126" max="14126" width="9.33203125" style="18" customWidth="1"/>
    <col min="14127" max="14127" width="5.6640625" style="18" bestFit="1" customWidth="1"/>
    <col min="14128" max="14128" width="9.33203125" style="18" customWidth="1"/>
    <col min="14129" max="14129" width="6.5546875" style="18" bestFit="1" customWidth="1"/>
    <col min="14130" max="14130" width="9.33203125" style="18" customWidth="1"/>
    <col min="14131" max="14131" width="6.33203125" style="18" bestFit="1" customWidth="1"/>
    <col min="14132" max="14132" width="9.33203125" style="18" customWidth="1"/>
    <col min="14133" max="14133" width="5.33203125" style="18" bestFit="1" customWidth="1"/>
    <col min="14134" max="14134" width="9.33203125" style="18" customWidth="1"/>
    <col min="14135" max="14135" width="6.33203125" style="18" bestFit="1" customWidth="1"/>
    <col min="14136" max="14136" width="9.33203125" style="18" customWidth="1"/>
    <col min="14137" max="14137" width="6.33203125" style="18" bestFit="1" customWidth="1"/>
    <col min="14138" max="14138" width="9.33203125" style="18" customWidth="1"/>
    <col min="14139" max="14139" width="6.33203125" style="18" bestFit="1" customWidth="1"/>
    <col min="14140" max="14140" width="9.33203125" style="18" customWidth="1"/>
    <col min="14141" max="14141" width="6.33203125" style="18" bestFit="1" customWidth="1"/>
    <col min="14142" max="14142" width="9.33203125" style="18" customWidth="1"/>
    <col min="14143" max="14143" width="6.33203125" style="18" bestFit="1" customWidth="1"/>
    <col min="14144" max="14144" width="9.33203125" style="18" customWidth="1"/>
    <col min="14145" max="14145" width="6.33203125" style="18" bestFit="1" customWidth="1"/>
    <col min="14146" max="14146" width="9.33203125" style="18" customWidth="1"/>
    <col min="14147" max="14147" width="5.6640625" style="18" bestFit="1" customWidth="1"/>
    <col min="14148" max="14148" width="9.33203125" style="18" customWidth="1"/>
    <col min="14149" max="14149" width="5.33203125" style="18" bestFit="1" customWidth="1"/>
    <col min="14150" max="14150" width="9.33203125" style="18" customWidth="1"/>
    <col min="14151" max="14151" width="5.6640625" style="18" bestFit="1" customWidth="1"/>
    <col min="14152" max="14152" width="9.33203125" style="18" customWidth="1"/>
    <col min="14153" max="14153" width="5.6640625" style="18" bestFit="1" customWidth="1"/>
    <col min="14154" max="14154" width="9.33203125" style="18" customWidth="1"/>
    <col min="14155" max="14155" width="5.6640625" style="18" bestFit="1" customWidth="1"/>
    <col min="14156" max="14156" width="9.33203125" style="18" customWidth="1"/>
    <col min="14157" max="14157" width="6" style="18" bestFit="1" customWidth="1"/>
    <col min="14158" max="14158" width="9.33203125" style="18" customWidth="1"/>
    <col min="14159" max="14159" width="6" style="18" customWidth="1"/>
    <col min="14160" max="14160" width="9.33203125" style="18" customWidth="1"/>
    <col min="14161" max="14161" width="5.6640625" style="18" bestFit="1" customWidth="1"/>
    <col min="14162" max="14162" width="9.33203125" style="18" customWidth="1"/>
    <col min="14163" max="14163" width="6" style="18" bestFit="1" customWidth="1"/>
    <col min="14164" max="14164" width="9.33203125" style="18" customWidth="1"/>
    <col min="14165" max="14165" width="6" style="18" customWidth="1"/>
    <col min="14166" max="14166" width="9.33203125" style="18" customWidth="1"/>
    <col min="14167" max="14167" width="6.33203125" style="18" bestFit="1" customWidth="1"/>
    <col min="14168" max="14168" width="9.33203125" style="18" customWidth="1"/>
    <col min="14169" max="14169" width="6.33203125" style="18" bestFit="1" customWidth="1"/>
    <col min="14170" max="14170" width="9.33203125" style="18" customWidth="1"/>
    <col min="14171" max="14171" width="6.5546875" style="18" bestFit="1" customWidth="1"/>
    <col min="14172" max="14172" width="9.33203125" style="18" customWidth="1"/>
    <col min="14173" max="14173" width="7.33203125" style="18" customWidth="1"/>
    <col min="14174" max="14344" width="9.33203125" style="18"/>
    <col min="14345" max="14345" width="5.6640625" style="18" customWidth="1"/>
    <col min="14346" max="14346" width="17.33203125" style="18" customWidth="1"/>
    <col min="14347" max="14350" width="9.33203125" style="18" customWidth="1"/>
    <col min="14351" max="14351" width="6.6640625" style="18" customWidth="1"/>
    <col min="14352" max="14352" width="9.33203125" style="18" customWidth="1"/>
    <col min="14353" max="14353" width="5.33203125" style="18" bestFit="1" customWidth="1"/>
    <col min="14354" max="14354" width="9.33203125" style="18" customWidth="1"/>
    <col min="14355" max="14355" width="5.6640625" style="18" customWidth="1"/>
    <col min="14356" max="14356" width="9.33203125" style="18" customWidth="1"/>
    <col min="14357" max="14357" width="6.33203125" style="18" bestFit="1" customWidth="1"/>
    <col min="14358" max="14358" width="9.33203125" style="18" customWidth="1"/>
    <col min="14359" max="14359" width="6.33203125" style="18" customWidth="1"/>
    <col min="14360" max="14360" width="9.33203125" style="18" customWidth="1"/>
    <col min="14361" max="14361" width="6.33203125" style="18" customWidth="1"/>
    <col min="14362" max="14362" width="9.33203125" style="18" customWidth="1"/>
    <col min="14363" max="14363" width="5.5546875" style="18" bestFit="1" customWidth="1"/>
    <col min="14364" max="14364" width="9.33203125" style="18" customWidth="1"/>
    <col min="14365" max="14365" width="5.33203125" style="18" bestFit="1" customWidth="1"/>
    <col min="14366" max="14366" width="9.33203125" style="18" customWidth="1"/>
    <col min="14367" max="14367" width="5.33203125" style="18" bestFit="1" customWidth="1"/>
    <col min="14368" max="14368" width="9.33203125" style="18" customWidth="1"/>
    <col min="14369" max="14369" width="5.6640625" style="18" bestFit="1" customWidth="1"/>
    <col min="14370" max="14370" width="9.33203125" style="18" customWidth="1"/>
    <col min="14371" max="14371" width="6.5546875" style="18" bestFit="1" customWidth="1"/>
    <col min="14372" max="14372" width="9.33203125" style="18" customWidth="1"/>
    <col min="14373" max="14373" width="5.33203125" style="18" bestFit="1" customWidth="1"/>
    <col min="14374" max="14374" width="9.33203125" style="18" customWidth="1"/>
    <col min="14375" max="14375" width="5.33203125" style="18" bestFit="1" customWidth="1"/>
    <col min="14376" max="14376" width="9.33203125" style="18" customWidth="1"/>
    <col min="14377" max="14377" width="5.33203125" style="18" bestFit="1" customWidth="1"/>
    <col min="14378" max="14378" width="9.33203125" style="18" customWidth="1"/>
    <col min="14379" max="14379" width="6.33203125" style="18" bestFit="1" customWidth="1"/>
    <col min="14380" max="14380" width="9.33203125" style="18" customWidth="1"/>
    <col min="14381" max="14381" width="5.33203125" style="18" bestFit="1" customWidth="1"/>
    <col min="14382" max="14382" width="9.33203125" style="18" customWidth="1"/>
    <col min="14383" max="14383" width="5.6640625" style="18" bestFit="1" customWidth="1"/>
    <col min="14384" max="14384" width="9.33203125" style="18" customWidth="1"/>
    <col min="14385" max="14385" width="6.5546875" style="18" bestFit="1" customWidth="1"/>
    <col min="14386" max="14386" width="9.33203125" style="18" customWidth="1"/>
    <col min="14387" max="14387" width="6.33203125" style="18" bestFit="1" customWidth="1"/>
    <col min="14388" max="14388" width="9.33203125" style="18" customWidth="1"/>
    <col min="14389" max="14389" width="5.33203125" style="18" bestFit="1" customWidth="1"/>
    <col min="14390" max="14390" width="9.33203125" style="18" customWidth="1"/>
    <col min="14391" max="14391" width="6.33203125" style="18" bestFit="1" customWidth="1"/>
    <col min="14392" max="14392" width="9.33203125" style="18" customWidth="1"/>
    <col min="14393" max="14393" width="6.33203125" style="18" bestFit="1" customWidth="1"/>
    <col min="14394" max="14394" width="9.33203125" style="18" customWidth="1"/>
    <col min="14395" max="14395" width="6.33203125" style="18" bestFit="1" customWidth="1"/>
    <col min="14396" max="14396" width="9.33203125" style="18" customWidth="1"/>
    <col min="14397" max="14397" width="6.33203125" style="18" bestFit="1" customWidth="1"/>
    <col min="14398" max="14398" width="9.33203125" style="18" customWidth="1"/>
    <col min="14399" max="14399" width="6.33203125" style="18" bestFit="1" customWidth="1"/>
    <col min="14400" max="14400" width="9.33203125" style="18" customWidth="1"/>
    <col min="14401" max="14401" width="6.33203125" style="18" bestFit="1" customWidth="1"/>
    <col min="14402" max="14402" width="9.33203125" style="18" customWidth="1"/>
    <col min="14403" max="14403" width="5.6640625" style="18" bestFit="1" customWidth="1"/>
    <col min="14404" max="14404" width="9.33203125" style="18" customWidth="1"/>
    <col min="14405" max="14405" width="5.33203125" style="18" bestFit="1" customWidth="1"/>
    <col min="14406" max="14406" width="9.33203125" style="18" customWidth="1"/>
    <col min="14407" max="14407" width="5.6640625" style="18" bestFit="1" customWidth="1"/>
    <col min="14408" max="14408" width="9.33203125" style="18" customWidth="1"/>
    <col min="14409" max="14409" width="5.6640625" style="18" bestFit="1" customWidth="1"/>
    <col min="14410" max="14410" width="9.33203125" style="18" customWidth="1"/>
    <col min="14411" max="14411" width="5.6640625" style="18" bestFit="1" customWidth="1"/>
    <col min="14412" max="14412" width="9.33203125" style="18" customWidth="1"/>
    <col min="14413" max="14413" width="6" style="18" bestFit="1" customWidth="1"/>
    <col min="14414" max="14414" width="9.33203125" style="18" customWidth="1"/>
    <col min="14415" max="14415" width="6" style="18" customWidth="1"/>
    <col min="14416" max="14416" width="9.33203125" style="18" customWidth="1"/>
    <col min="14417" max="14417" width="5.6640625" style="18" bestFit="1" customWidth="1"/>
    <col min="14418" max="14418" width="9.33203125" style="18" customWidth="1"/>
    <col min="14419" max="14419" width="6" style="18" bestFit="1" customWidth="1"/>
    <col min="14420" max="14420" width="9.33203125" style="18" customWidth="1"/>
    <col min="14421" max="14421" width="6" style="18" customWidth="1"/>
    <col min="14422" max="14422" width="9.33203125" style="18" customWidth="1"/>
    <col min="14423" max="14423" width="6.33203125" style="18" bestFit="1" customWidth="1"/>
    <col min="14424" max="14424" width="9.33203125" style="18" customWidth="1"/>
    <col min="14425" max="14425" width="6.33203125" style="18" bestFit="1" customWidth="1"/>
    <col min="14426" max="14426" width="9.33203125" style="18" customWidth="1"/>
    <col min="14427" max="14427" width="6.5546875" style="18" bestFit="1" customWidth="1"/>
    <col min="14428" max="14428" width="9.33203125" style="18" customWidth="1"/>
    <col min="14429" max="14429" width="7.33203125" style="18" customWidth="1"/>
    <col min="14430" max="14600" width="9.33203125" style="18"/>
    <col min="14601" max="14601" width="5.6640625" style="18" customWidth="1"/>
    <col min="14602" max="14602" width="17.33203125" style="18" customWidth="1"/>
    <col min="14603" max="14606" width="9.33203125" style="18" customWidth="1"/>
    <col min="14607" max="14607" width="6.6640625" style="18" customWidth="1"/>
    <col min="14608" max="14608" width="9.33203125" style="18" customWidth="1"/>
    <col min="14609" max="14609" width="5.33203125" style="18" bestFit="1" customWidth="1"/>
    <col min="14610" max="14610" width="9.33203125" style="18" customWidth="1"/>
    <col min="14611" max="14611" width="5.6640625" style="18" customWidth="1"/>
    <col min="14612" max="14612" width="9.33203125" style="18" customWidth="1"/>
    <col min="14613" max="14613" width="6.33203125" style="18" bestFit="1" customWidth="1"/>
    <col min="14614" max="14614" width="9.33203125" style="18" customWidth="1"/>
    <col min="14615" max="14615" width="6.33203125" style="18" customWidth="1"/>
    <col min="14616" max="14616" width="9.33203125" style="18" customWidth="1"/>
    <col min="14617" max="14617" width="6.33203125" style="18" customWidth="1"/>
    <col min="14618" max="14618" width="9.33203125" style="18" customWidth="1"/>
    <col min="14619" max="14619" width="5.5546875" style="18" bestFit="1" customWidth="1"/>
    <col min="14620" max="14620" width="9.33203125" style="18" customWidth="1"/>
    <col min="14621" max="14621" width="5.33203125" style="18" bestFit="1" customWidth="1"/>
    <col min="14622" max="14622" width="9.33203125" style="18" customWidth="1"/>
    <col min="14623" max="14623" width="5.33203125" style="18" bestFit="1" customWidth="1"/>
    <col min="14624" max="14624" width="9.33203125" style="18" customWidth="1"/>
    <col min="14625" max="14625" width="5.6640625" style="18" bestFit="1" customWidth="1"/>
    <col min="14626" max="14626" width="9.33203125" style="18" customWidth="1"/>
    <col min="14627" max="14627" width="6.5546875" style="18" bestFit="1" customWidth="1"/>
    <col min="14628" max="14628" width="9.33203125" style="18" customWidth="1"/>
    <col min="14629" max="14629" width="5.33203125" style="18" bestFit="1" customWidth="1"/>
    <col min="14630" max="14630" width="9.33203125" style="18" customWidth="1"/>
    <col min="14631" max="14631" width="5.33203125" style="18" bestFit="1" customWidth="1"/>
    <col min="14632" max="14632" width="9.33203125" style="18" customWidth="1"/>
    <col min="14633" max="14633" width="5.33203125" style="18" bestFit="1" customWidth="1"/>
    <col min="14634" max="14634" width="9.33203125" style="18" customWidth="1"/>
    <col min="14635" max="14635" width="6.33203125" style="18" bestFit="1" customWidth="1"/>
    <col min="14636" max="14636" width="9.33203125" style="18" customWidth="1"/>
    <col min="14637" max="14637" width="5.33203125" style="18" bestFit="1" customWidth="1"/>
    <col min="14638" max="14638" width="9.33203125" style="18" customWidth="1"/>
    <col min="14639" max="14639" width="5.6640625" style="18" bestFit="1" customWidth="1"/>
    <col min="14640" max="14640" width="9.33203125" style="18" customWidth="1"/>
    <col min="14641" max="14641" width="6.5546875" style="18" bestFit="1" customWidth="1"/>
    <col min="14642" max="14642" width="9.33203125" style="18" customWidth="1"/>
    <col min="14643" max="14643" width="6.33203125" style="18" bestFit="1" customWidth="1"/>
    <col min="14644" max="14644" width="9.33203125" style="18" customWidth="1"/>
    <col min="14645" max="14645" width="5.33203125" style="18" bestFit="1" customWidth="1"/>
    <col min="14646" max="14646" width="9.33203125" style="18" customWidth="1"/>
    <col min="14647" max="14647" width="6.33203125" style="18" bestFit="1" customWidth="1"/>
    <col min="14648" max="14648" width="9.33203125" style="18" customWidth="1"/>
    <col min="14649" max="14649" width="6.33203125" style="18" bestFit="1" customWidth="1"/>
    <col min="14650" max="14650" width="9.33203125" style="18" customWidth="1"/>
    <col min="14651" max="14651" width="6.33203125" style="18" bestFit="1" customWidth="1"/>
    <col min="14652" max="14652" width="9.33203125" style="18" customWidth="1"/>
    <col min="14653" max="14653" width="6.33203125" style="18" bestFit="1" customWidth="1"/>
    <col min="14654" max="14654" width="9.33203125" style="18" customWidth="1"/>
    <col min="14655" max="14655" width="6.33203125" style="18" bestFit="1" customWidth="1"/>
    <col min="14656" max="14656" width="9.33203125" style="18" customWidth="1"/>
    <col min="14657" max="14657" width="6.33203125" style="18" bestFit="1" customWidth="1"/>
    <col min="14658" max="14658" width="9.33203125" style="18" customWidth="1"/>
    <col min="14659" max="14659" width="5.6640625" style="18" bestFit="1" customWidth="1"/>
    <col min="14660" max="14660" width="9.33203125" style="18" customWidth="1"/>
    <col min="14661" max="14661" width="5.33203125" style="18" bestFit="1" customWidth="1"/>
    <col min="14662" max="14662" width="9.33203125" style="18" customWidth="1"/>
    <col min="14663" max="14663" width="5.6640625" style="18" bestFit="1" customWidth="1"/>
    <col min="14664" max="14664" width="9.33203125" style="18" customWidth="1"/>
    <col min="14665" max="14665" width="5.6640625" style="18" bestFit="1" customWidth="1"/>
    <col min="14666" max="14666" width="9.33203125" style="18" customWidth="1"/>
    <col min="14667" max="14667" width="5.6640625" style="18" bestFit="1" customWidth="1"/>
    <col min="14668" max="14668" width="9.33203125" style="18" customWidth="1"/>
    <col min="14669" max="14669" width="6" style="18" bestFit="1" customWidth="1"/>
    <col min="14670" max="14670" width="9.33203125" style="18" customWidth="1"/>
    <col min="14671" max="14671" width="6" style="18" customWidth="1"/>
    <col min="14672" max="14672" width="9.33203125" style="18" customWidth="1"/>
    <col min="14673" max="14673" width="5.6640625" style="18" bestFit="1" customWidth="1"/>
    <col min="14674" max="14674" width="9.33203125" style="18" customWidth="1"/>
    <col min="14675" max="14675" width="6" style="18" bestFit="1" customWidth="1"/>
    <col min="14676" max="14676" width="9.33203125" style="18" customWidth="1"/>
    <col min="14677" max="14677" width="6" style="18" customWidth="1"/>
    <col min="14678" max="14678" width="9.33203125" style="18" customWidth="1"/>
    <col min="14679" max="14679" width="6.33203125" style="18" bestFit="1" customWidth="1"/>
    <col min="14680" max="14680" width="9.33203125" style="18" customWidth="1"/>
    <col min="14681" max="14681" width="6.33203125" style="18" bestFit="1" customWidth="1"/>
    <col min="14682" max="14682" width="9.33203125" style="18" customWidth="1"/>
    <col min="14683" max="14683" width="6.5546875" style="18" bestFit="1" customWidth="1"/>
    <col min="14684" max="14684" width="9.33203125" style="18" customWidth="1"/>
    <col min="14685" max="14685" width="7.33203125" style="18" customWidth="1"/>
    <col min="14686" max="14856" width="9.33203125" style="18"/>
    <col min="14857" max="14857" width="5.6640625" style="18" customWidth="1"/>
    <col min="14858" max="14858" width="17.33203125" style="18" customWidth="1"/>
    <col min="14859" max="14862" width="9.33203125" style="18" customWidth="1"/>
    <col min="14863" max="14863" width="6.6640625" style="18" customWidth="1"/>
    <col min="14864" max="14864" width="9.33203125" style="18" customWidth="1"/>
    <col min="14865" max="14865" width="5.33203125" style="18" bestFit="1" customWidth="1"/>
    <col min="14866" max="14866" width="9.33203125" style="18" customWidth="1"/>
    <col min="14867" max="14867" width="5.6640625" style="18" customWidth="1"/>
    <col min="14868" max="14868" width="9.33203125" style="18" customWidth="1"/>
    <col min="14869" max="14869" width="6.33203125" style="18" bestFit="1" customWidth="1"/>
    <col min="14870" max="14870" width="9.33203125" style="18" customWidth="1"/>
    <col min="14871" max="14871" width="6.33203125" style="18" customWidth="1"/>
    <col min="14872" max="14872" width="9.33203125" style="18" customWidth="1"/>
    <col min="14873" max="14873" width="6.33203125" style="18" customWidth="1"/>
    <col min="14874" max="14874" width="9.33203125" style="18" customWidth="1"/>
    <col min="14875" max="14875" width="5.5546875" style="18" bestFit="1" customWidth="1"/>
    <col min="14876" max="14876" width="9.33203125" style="18" customWidth="1"/>
    <col min="14877" max="14877" width="5.33203125" style="18" bestFit="1" customWidth="1"/>
    <col min="14878" max="14878" width="9.33203125" style="18" customWidth="1"/>
    <col min="14879" max="14879" width="5.33203125" style="18" bestFit="1" customWidth="1"/>
    <col min="14880" max="14880" width="9.33203125" style="18" customWidth="1"/>
    <col min="14881" max="14881" width="5.6640625" style="18" bestFit="1" customWidth="1"/>
    <col min="14882" max="14882" width="9.33203125" style="18" customWidth="1"/>
    <col min="14883" max="14883" width="6.5546875" style="18" bestFit="1" customWidth="1"/>
    <col min="14884" max="14884" width="9.33203125" style="18" customWidth="1"/>
    <col min="14885" max="14885" width="5.33203125" style="18" bestFit="1" customWidth="1"/>
    <col min="14886" max="14886" width="9.33203125" style="18" customWidth="1"/>
    <col min="14887" max="14887" width="5.33203125" style="18" bestFit="1" customWidth="1"/>
    <col min="14888" max="14888" width="9.33203125" style="18" customWidth="1"/>
    <col min="14889" max="14889" width="5.33203125" style="18" bestFit="1" customWidth="1"/>
    <col min="14890" max="14890" width="9.33203125" style="18" customWidth="1"/>
    <col min="14891" max="14891" width="6.33203125" style="18" bestFit="1" customWidth="1"/>
    <col min="14892" max="14892" width="9.33203125" style="18" customWidth="1"/>
    <col min="14893" max="14893" width="5.33203125" style="18" bestFit="1" customWidth="1"/>
    <col min="14894" max="14894" width="9.33203125" style="18" customWidth="1"/>
    <col min="14895" max="14895" width="5.6640625" style="18" bestFit="1" customWidth="1"/>
    <col min="14896" max="14896" width="9.33203125" style="18" customWidth="1"/>
    <col min="14897" max="14897" width="6.5546875" style="18" bestFit="1" customWidth="1"/>
    <col min="14898" max="14898" width="9.33203125" style="18" customWidth="1"/>
    <col min="14899" max="14899" width="6.33203125" style="18" bestFit="1" customWidth="1"/>
    <col min="14900" max="14900" width="9.33203125" style="18" customWidth="1"/>
    <col min="14901" max="14901" width="5.33203125" style="18" bestFit="1" customWidth="1"/>
    <col min="14902" max="14902" width="9.33203125" style="18" customWidth="1"/>
    <col min="14903" max="14903" width="6.33203125" style="18" bestFit="1" customWidth="1"/>
    <col min="14904" max="14904" width="9.33203125" style="18" customWidth="1"/>
    <col min="14905" max="14905" width="6.33203125" style="18" bestFit="1" customWidth="1"/>
    <col min="14906" max="14906" width="9.33203125" style="18" customWidth="1"/>
    <col min="14907" max="14907" width="6.33203125" style="18" bestFit="1" customWidth="1"/>
    <col min="14908" max="14908" width="9.33203125" style="18" customWidth="1"/>
    <col min="14909" max="14909" width="6.33203125" style="18" bestFit="1" customWidth="1"/>
    <col min="14910" max="14910" width="9.33203125" style="18" customWidth="1"/>
    <col min="14911" max="14911" width="6.33203125" style="18" bestFit="1" customWidth="1"/>
    <col min="14912" max="14912" width="9.33203125" style="18" customWidth="1"/>
    <col min="14913" max="14913" width="6.33203125" style="18" bestFit="1" customWidth="1"/>
    <col min="14914" max="14914" width="9.33203125" style="18" customWidth="1"/>
    <col min="14915" max="14915" width="5.6640625" style="18" bestFit="1" customWidth="1"/>
    <col min="14916" max="14916" width="9.33203125" style="18" customWidth="1"/>
    <col min="14917" max="14917" width="5.33203125" style="18" bestFit="1" customWidth="1"/>
    <col min="14918" max="14918" width="9.33203125" style="18" customWidth="1"/>
    <col min="14919" max="14919" width="5.6640625" style="18" bestFit="1" customWidth="1"/>
    <col min="14920" max="14920" width="9.33203125" style="18" customWidth="1"/>
    <col min="14921" max="14921" width="5.6640625" style="18" bestFit="1" customWidth="1"/>
    <col min="14922" max="14922" width="9.33203125" style="18" customWidth="1"/>
    <col min="14923" max="14923" width="5.6640625" style="18" bestFit="1" customWidth="1"/>
    <col min="14924" max="14924" width="9.33203125" style="18" customWidth="1"/>
    <col min="14925" max="14925" width="6" style="18" bestFit="1" customWidth="1"/>
    <col min="14926" max="14926" width="9.33203125" style="18" customWidth="1"/>
    <col min="14927" max="14927" width="6" style="18" customWidth="1"/>
    <col min="14928" max="14928" width="9.33203125" style="18" customWidth="1"/>
    <col min="14929" max="14929" width="5.6640625" style="18" bestFit="1" customWidth="1"/>
    <col min="14930" max="14930" width="9.33203125" style="18" customWidth="1"/>
    <col min="14931" max="14931" width="6" style="18" bestFit="1" customWidth="1"/>
    <col min="14932" max="14932" width="9.33203125" style="18" customWidth="1"/>
    <col min="14933" max="14933" width="6" style="18" customWidth="1"/>
    <col min="14934" max="14934" width="9.33203125" style="18" customWidth="1"/>
    <col min="14935" max="14935" width="6.33203125" style="18" bestFit="1" customWidth="1"/>
    <col min="14936" max="14936" width="9.33203125" style="18" customWidth="1"/>
    <col min="14937" max="14937" width="6.33203125" style="18" bestFit="1" customWidth="1"/>
    <col min="14938" max="14938" width="9.33203125" style="18" customWidth="1"/>
    <col min="14939" max="14939" width="6.5546875" style="18" bestFit="1" customWidth="1"/>
    <col min="14940" max="14940" width="9.33203125" style="18" customWidth="1"/>
    <col min="14941" max="14941" width="7.33203125" style="18" customWidth="1"/>
    <col min="14942" max="15112" width="9.33203125" style="18"/>
    <col min="15113" max="15113" width="5.6640625" style="18" customWidth="1"/>
    <col min="15114" max="15114" width="17.33203125" style="18" customWidth="1"/>
    <col min="15115" max="15118" width="9.33203125" style="18" customWidth="1"/>
    <col min="15119" max="15119" width="6.6640625" style="18" customWidth="1"/>
    <col min="15120" max="15120" width="9.33203125" style="18" customWidth="1"/>
    <col min="15121" max="15121" width="5.33203125" style="18" bestFit="1" customWidth="1"/>
    <col min="15122" max="15122" width="9.33203125" style="18" customWidth="1"/>
    <col min="15123" max="15123" width="5.6640625" style="18" customWidth="1"/>
    <col min="15124" max="15124" width="9.33203125" style="18" customWidth="1"/>
    <col min="15125" max="15125" width="6.33203125" style="18" bestFit="1" customWidth="1"/>
    <col min="15126" max="15126" width="9.33203125" style="18" customWidth="1"/>
    <col min="15127" max="15127" width="6.33203125" style="18" customWidth="1"/>
    <col min="15128" max="15128" width="9.33203125" style="18" customWidth="1"/>
    <col min="15129" max="15129" width="6.33203125" style="18" customWidth="1"/>
    <col min="15130" max="15130" width="9.33203125" style="18" customWidth="1"/>
    <col min="15131" max="15131" width="5.5546875" style="18" bestFit="1" customWidth="1"/>
    <col min="15132" max="15132" width="9.33203125" style="18" customWidth="1"/>
    <col min="15133" max="15133" width="5.33203125" style="18" bestFit="1" customWidth="1"/>
    <col min="15134" max="15134" width="9.33203125" style="18" customWidth="1"/>
    <col min="15135" max="15135" width="5.33203125" style="18" bestFit="1" customWidth="1"/>
    <col min="15136" max="15136" width="9.33203125" style="18" customWidth="1"/>
    <col min="15137" max="15137" width="5.6640625" style="18" bestFit="1" customWidth="1"/>
    <col min="15138" max="15138" width="9.33203125" style="18" customWidth="1"/>
    <col min="15139" max="15139" width="6.5546875" style="18" bestFit="1" customWidth="1"/>
    <col min="15140" max="15140" width="9.33203125" style="18" customWidth="1"/>
    <col min="15141" max="15141" width="5.33203125" style="18" bestFit="1" customWidth="1"/>
    <col min="15142" max="15142" width="9.33203125" style="18" customWidth="1"/>
    <col min="15143" max="15143" width="5.33203125" style="18" bestFit="1" customWidth="1"/>
    <col min="15144" max="15144" width="9.33203125" style="18" customWidth="1"/>
    <col min="15145" max="15145" width="5.33203125" style="18" bestFit="1" customWidth="1"/>
    <col min="15146" max="15146" width="9.33203125" style="18" customWidth="1"/>
    <col min="15147" max="15147" width="6.33203125" style="18" bestFit="1" customWidth="1"/>
    <col min="15148" max="15148" width="9.33203125" style="18" customWidth="1"/>
    <col min="15149" max="15149" width="5.33203125" style="18" bestFit="1" customWidth="1"/>
    <col min="15150" max="15150" width="9.33203125" style="18" customWidth="1"/>
    <col min="15151" max="15151" width="5.6640625" style="18" bestFit="1" customWidth="1"/>
    <col min="15152" max="15152" width="9.33203125" style="18" customWidth="1"/>
    <col min="15153" max="15153" width="6.5546875" style="18" bestFit="1" customWidth="1"/>
    <col min="15154" max="15154" width="9.33203125" style="18" customWidth="1"/>
    <col min="15155" max="15155" width="6.33203125" style="18" bestFit="1" customWidth="1"/>
    <col min="15156" max="15156" width="9.33203125" style="18" customWidth="1"/>
    <col min="15157" max="15157" width="5.33203125" style="18" bestFit="1" customWidth="1"/>
    <col min="15158" max="15158" width="9.33203125" style="18" customWidth="1"/>
    <col min="15159" max="15159" width="6.33203125" style="18" bestFit="1" customWidth="1"/>
    <col min="15160" max="15160" width="9.33203125" style="18" customWidth="1"/>
    <col min="15161" max="15161" width="6.33203125" style="18" bestFit="1" customWidth="1"/>
    <col min="15162" max="15162" width="9.33203125" style="18" customWidth="1"/>
    <col min="15163" max="15163" width="6.33203125" style="18" bestFit="1" customWidth="1"/>
    <col min="15164" max="15164" width="9.33203125" style="18" customWidth="1"/>
    <col min="15165" max="15165" width="6.33203125" style="18" bestFit="1" customWidth="1"/>
    <col min="15166" max="15166" width="9.33203125" style="18" customWidth="1"/>
    <col min="15167" max="15167" width="6.33203125" style="18" bestFit="1" customWidth="1"/>
    <col min="15168" max="15168" width="9.33203125" style="18" customWidth="1"/>
    <col min="15169" max="15169" width="6.33203125" style="18" bestFit="1" customWidth="1"/>
    <col min="15170" max="15170" width="9.33203125" style="18" customWidth="1"/>
    <col min="15171" max="15171" width="5.6640625" style="18" bestFit="1" customWidth="1"/>
    <col min="15172" max="15172" width="9.33203125" style="18" customWidth="1"/>
    <col min="15173" max="15173" width="5.33203125" style="18" bestFit="1" customWidth="1"/>
    <col min="15174" max="15174" width="9.33203125" style="18" customWidth="1"/>
    <col min="15175" max="15175" width="5.6640625" style="18" bestFit="1" customWidth="1"/>
    <col min="15176" max="15176" width="9.33203125" style="18" customWidth="1"/>
    <col min="15177" max="15177" width="5.6640625" style="18" bestFit="1" customWidth="1"/>
    <col min="15178" max="15178" width="9.33203125" style="18" customWidth="1"/>
    <col min="15179" max="15179" width="5.6640625" style="18" bestFit="1" customWidth="1"/>
    <col min="15180" max="15180" width="9.33203125" style="18" customWidth="1"/>
    <col min="15181" max="15181" width="6" style="18" bestFit="1" customWidth="1"/>
    <col min="15182" max="15182" width="9.33203125" style="18" customWidth="1"/>
    <col min="15183" max="15183" width="6" style="18" customWidth="1"/>
    <col min="15184" max="15184" width="9.33203125" style="18" customWidth="1"/>
    <col min="15185" max="15185" width="5.6640625" style="18" bestFit="1" customWidth="1"/>
    <col min="15186" max="15186" width="9.33203125" style="18" customWidth="1"/>
    <col min="15187" max="15187" width="6" style="18" bestFit="1" customWidth="1"/>
    <col min="15188" max="15188" width="9.33203125" style="18" customWidth="1"/>
    <col min="15189" max="15189" width="6" style="18" customWidth="1"/>
    <col min="15190" max="15190" width="9.33203125" style="18" customWidth="1"/>
    <col min="15191" max="15191" width="6.33203125" style="18" bestFit="1" customWidth="1"/>
    <col min="15192" max="15192" width="9.33203125" style="18" customWidth="1"/>
    <col min="15193" max="15193" width="6.33203125" style="18" bestFit="1" customWidth="1"/>
    <col min="15194" max="15194" width="9.33203125" style="18" customWidth="1"/>
    <col min="15195" max="15195" width="6.5546875" style="18" bestFit="1" customWidth="1"/>
    <col min="15196" max="15196" width="9.33203125" style="18" customWidth="1"/>
    <col min="15197" max="15197" width="7.33203125" style="18" customWidth="1"/>
    <col min="15198" max="15368" width="9.33203125" style="18"/>
    <col min="15369" max="15369" width="5.6640625" style="18" customWidth="1"/>
    <col min="15370" max="15370" width="17.33203125" style="18" customWidth="1"/>
    <col min="15371" max="15374" width="9.33203125" style="18" customWidth="1"/>
    <col min="15375" max="15375" width="6.6640625" style="18" customWidth="1"/>
    <col min="15376" max="15376" width="9.33203125" style="18" customWidth="1"/>
    <col min="15377" max="15377" width="5.33203125" style="18" bestFit="1" customWidth="1"/>
    <col min="15378" max="15378" width="9.33203125" style="18" customWidth="1"/>
    <col min="15379" max="15379" width="5.6640625" style="18" customWidth="1"/>
    <col min="15380" max="15380" width="9.33203125" style="18" customWidth="1"/>
    <col min="15381" max="15381" width="6.33203125" style="18" bestFit="1" customWidth="1"/>
    <col min="15382" max="15382" width="9.33203125" style="18" customWidth="1"/>
    <col min="15383" max="15383" width="6.33203125" style="18" customWidth="1"/>
    <col min="15384" max="15384" width="9.33203125" style="18" customWidth="1"/>
    <col min="15385" max="15385" width="6.33203125" style="18" customWidth="1"/>
    <col min="15386" max="15386" width="9.33203125" style="18" customWidth="1"/>
    <col min="15387" max="15387" width="5.5546875" style="18" bestFit="1" customWidth="1"/>
    <col min="15388" max="15388" width="9.33203125" style="18" customWidth="1"/>
    <col min="15389" max="15389" width="5.33203125" style="18" bestFit="1" customWidth="1"/>
    <col min="15390" max="15390" width="9.33203125" style="18" customWidth="1"/>
    <col min="15391" max="15391" width="5.33203125" style="18" bestFit="1" customWidth="1"/>
    <col min="15392" max="15392" width="9.33203125" style="18" customWidth="1"/>
    <col min="15393" max="15393" width="5.6640625" style="18" bestFit="1" customWidth="1"/>
    <col min="15394" max="15394" width="9.33203125" style="18" customWidth="1"/>
    <col min="15395" max="15395" width="6.5546875" style="18" bestFit="1" customWidth="1"/>
    <col min="15396" max="15396" width="9.33203125" style="18" customWidth="1"/>
    <col min="15397" max="15397" width="5.33203125" style="18" bestFit="1" customWidth="1"/>
    <col min="15398" max="15398" width="9.33203125" style="18" customWidth="1"/>
    <col min="15399" max="15399" width="5.33203125" style="18" bestFit="1" customWidth="1"/>
    <col min="15400" max="15400" width="9.33203125" style="18" customWidth="1"/>
    <col min="15401" max="15401" width="5.33203125" style="18" bestFit="1" customWidth="1"/>
    <col min="15402" max="15402" width="9.33203125" style="18" customWidth="1"/>
    <col min="15403" max="15403" width="6.33203125" style="18" bestFit="1" customWidth="1"/>
    <col min="15404" max="15404" width="9.33203125" style="18" customWidth="1"/>
    <col min="15405" max="15405" width="5.33203125" style="18" bestFit="1" customWidth="1"/>
    <col min="15406" max="15406" width="9.33203125" style="18" customWidth="1"/>
    <col min="15407" max="15407" width="5.6640625" style="18" bestFit="1" customWidth="1"/>
    <col min="15408" max="15408" width="9.33203125" style="18" customWidth="1"/>
    <col min="15409" max="15409" width="6.5546875" style="18" bestFit="1" customWidth="1"/>
    <col min="15410" max="15410" width="9.33203125" style="18" customWidth="1"/>
    <col min="15411" max="15411" width="6.33203125" style="18" bestFit="1" customWidth="1"/>
    <col min="15412" max="15412" width="9.33203125" style="18" customWidth="1"/>
    <col min="15413" max="15413" width="5.33203125" style="18" bestFit="1" customWidth="1"/>
    <col min="15414" max="15414" width="9.33203125" style="18" customWidth="1"/>
    <col min="15415" max="15415" width="6.33203125" style="18" bestFit="1" customWidth="1"/>
    <col min="15416" max="15416" width="9.33203125" style="18" customWidth="1"/>
    <col min="15417" max="15417" width="6.33203125" style="18" bestFit="1" customWidth="1"/>
    <col min="15418" max="15418" width="9.33203125" style="18" customWidth="1"/>
    <col min="15419" max="15419" width="6.33203125" style="18" bestFit="1" customWidth="1"/>
    <col min="15420" max="15420" width="9.33203125" style="18" customWidth="1"/>
    <col min="15421" max="15421" width="6.33203125" style="18" bestFit="1" customWidth="1"/>
    <col min="15422" max="15422" width="9.33203125" style="18" customWidth="1"/>
    <col min="15423" max="15423" width="6.33203125" style="18" bestFit="1" customWidth="1"/>
    <col min="15424" max="15424" width="9.33203125" style="18" customWidth="1"/>
    <col min="15425" max="15425" width="6.33203125" style="18" bestFit="1" customWidth="1"/>
    <col min="15426" max="15426" width="9.33203125" style="18" customWidth="1"/>
    <col min="15427" max="15427" width="5.6640625" style="18" bestFit="1" customWidth="1"/>
    <col min="15428" max="15428" width="9.33203125" style="18" customWidth="1"/>
    <col min="15429" max="15429" width="5.33203125" style="18" bestFit="1" customWidth="1"/>
    <col min="15430" max="15430" width="9.33203125" style="18" customWidth="1"/>
    <col min="15431" max="15431" width="5.6640625" style="18" bestFit="1" customWidth="1"/>
    <col min="15432" max="15432" width="9.33203125" style="18" customWidth="1"/>
    <col min="15433" max="15433" width="5.6640625" style="18" bestFit="1" customWidth="1"/>
    <col min="15434" max="15434" width="9.33203125" style="18" customWidth="1"/>
    <col min="15435" max="15435" width="5.6640625" style="18" bestFit="1" customWidth="1"/>
    <col min="15436" max="15436" width="9.33203125" style="18" customWidth="1"/>
    <col min="15437" max="15437" width="6" style="18" bestFit="1" customWidth="1"/>
    <col min="15438" max="15438" width="9.33203125" style="18" customWidth="1"/>
    <col min="15439" max="15439" width="6" style="18" customWidth="1"/>
    <col min="15440" max="15440" width="9.33203125" style="18" customWidth="1"/>
    <col min="15441" max="15441" width="5.6640625" style="18" bestFit="1" customWidth="1"/>
    <col min="15442" max="15442" width="9.33203125" style="18" customWidth="1"/>
    <col min="15443" max="15443" width="6" style="18" bestFit="1" customWidth="1"/>
    <col min="15444" max="15444" width="9.33203125" style="18" customWidth="1"/>
    <col min="15445" max="15445" width="6" style="18" customWidth="1"/>
    <col min="15446" max="15446" width="9.33203125" style="18" customWidth="1"/>
    <col min="15447" max="15447" width="6.33203125" style="18" bestFit="1" customWidth="1"/>
    <col min="15448" max="15448" width="9.33203125" style="18" customWidth="1"/>
    <col min="15449" max="15449" width="6.33203125" style="18" bestFit="1" customWidth="1"/>
    <col min="15450" max="15450" width="9.33203125" style="18" customWidth="1"/>
    <col min="15451" max="15451" width="6.5546875" style="18" bestFit="1" customWidth="1"/>
    <col min="15452" max="15452" width="9.33203125" style="18" customWidth="1"/>
    <col min="15453" max="15453" width="7.33203125" style="18" customWidth="1"/>
    <col min="15454" max="15624" width="9.33203125" style="18"/>
    <col min="15625" max="15625" width="5.6640625" style="18" customWidth="1"/>
    <col min="15626" max="15626" width="17.33203125" style="18" customWidth="1"/>
    <col min="15627" max="15630" width="9.33203125" style="18" customWidth="1"/>
    <col min="15631" max="15631" width="6.6640625" style="18" customWidth="1"/>
    <col min="15632" max="15632" width="9.33203125" style="18" customWidth="1"/>
    <col min="15633" max="15633" width="5.33203125" style="18" bestFit="1" customWidth="1"/>
    <col min="15634" max="15634" width="9.33203125" style="18" customWidth="1"/>
    <col min="15635" max="15635" width="5.6640625" style="18" customWidth="1"/>
    <col min="15636" max="15636" width="9.33203125" style="18" customWidth="1"/>
    <col min="15637" max="15637" width="6.33203125" style="18" bestFit="1" customWidth="1"/>
    <col min="15638" max="15638" width="9.33203125" style="18" customWidth="1"/>
    <col min="15639" max="15639" width="6.33203125" style="18" customWidth="1"/>
    <col min="15640" max="15640" width="9.33203125" style="18" customWidth="1"/>
    <col min="15641" max="15641" width="6.33203125" style="18" customWidth="1"/>
    <col min="15642" max="15642" width="9.33203125" style="18" customWidth="1"/>
    <col min="15643" max="15643" width="5.5546875" style="18" bestFit="1" customWidth="1"/>
    <col min="15644" max="15644" width="9.33203125" style="18" customWidth="1"/>
    <col min="15645" max="15645" width="5.33203125" style="18" bestFit="1" customWidth="1"/>
    <col min="15646" max="15646" width="9.33203125" style="18" customWidth="1"/>
    <col min="15647" max="15647" width="5.33203125" style="18" bestFit="1" customWidth="1"/>
    <col min="15648" max="15648" width="9.33203125" style="18" customWidth="1"/>
    <col min="15649" max="15649" width="5.6640625" style="18" bestFit="1" customWidth="1"/>
    <col min="15650" max="15650" width="9.33203125" style="18" customWidth="1"/>
    <col min="15651" max="15651" width="6.5546875" style="18" bestFit="1" customWidth="1"/>
    <col min="15652" max="15652" width="9.33203125" style="18" customWidth="1"/>
    <col min="15653" max="15653" width="5.33203125" style="18" bestFit="1" customWidth="1"/>
    <col min="15654" max="15654" width="9.33203125" style="18" customWidth="1"/>
    <col min="15655" max="15655" width="5.33203125" style="18" bestFit="1" customWidth="1"/>
    <col min="15656" max="15656" width="9.33203125" style="18" customWidth="1"/>
    <col min="15657" max="15657" width="5.33203125" style="18" bestFit="1" customWidth="1"/>
    <col min="15658" max="15658" width="9.33203125" style="18" customWidth="1"/>
    <col min="15659" max="15659" width="6.33203125" style="18" bestFit="1" customWidth="1"/>
    <col min="15660" max="15660" width="9.33203125" style="18" customWidth="1"/>
    <col min="15661" max="15661" width="5.33203125" style="18" bestFit="1" customWidth="1"/>
    <col min="15662" max="15662" width="9.33203125" style="18" customWidth="1"/>
    <col min="15663" max="15663" width="5.6640625" style="18" bestFit="1" customWidth="1"/>
    <col min="15664" max="15664" width="9.33203125" style="18" customWidth="1"/>
    <col min="15665" max="15665" width="6.5546875" style="18" bestFit="1" customWidth="1"/>
    <col min="15666" max="15666" width="9.33203125" style="18" customWidth="1"/>
    <col min="15667" max="15667" width="6.33203125" style="18" bestFit="1" customWidth="1"/>
    <col min="15668" max="15668" width="9.33203125" style="18" customWidth="1"/>
    <col min="15669" max="15669" width="5.33203125" style="18" bestFit="1" customWidth="1"/>
    <col min="15670" max="15670" width="9.33203125" style="18" customWidth="1"/>
    <col min="15671" max="15671" width="6.33203125" style="18" bestFit="1" customWidth="1"/>
    <col min="15672" max="15672" width="9.33203125" style="18" customWidth="1"/>
    <col min="15673" max="15673" width="6.33203125" style="18" bestFit="1" customWidth="1"/>
    <col min="15674" max="15674" width="9.33203125" style="18" customWidth="1"/>
    <col min="15675" max="15675" width="6.33203125" style="18" bestFit="1" customWidth="1"/>
    <col min="15676" max="15676" width="9.33203125" style="18" customWidth="1"/>
    <col min="15677" max="15677" width="6.33203125" style="18" bestFit="1" customWidth="1"/>
    <col min="15678" max="15678" width="9.33203125" style="18" customWidth="1"/>
    <col min="15679" max="15679" width="6.33203125" style="18" bestFit="1" customWidth="1"/>
    <col min="15680" max="15680" width="9.33203125" style="18" customWidth="1"/>
    <col min="15681" max="15681" width="6.33203125" style="18" bestFit="1" customWidth="1"/>
    <col min="15682" max="15682" width="9.33203125" style="18" customWidth="1"/>
    <col min="15683" max="15683" width="5.6640625" style="18" bestFit="1" customWidth="1"/>
    <col min="15684" max="15684" width="9.33203125" style="18" customWidth="1"/>
    <col min="15685" max="15685" width="5.33203125" style="18" bestFit="1" customWidth="1"/>
    <col min="15686" max="15686" width="9.33203125" style="18" customWidth="1"/>
    <col min="15687" max="15687" width="5.6640625" style="18" bestFit="1" customWidth="1"/>
    <col min="15688" max="15688" width="9.33203125" style="18" customWidth="1"/>
    <col min="15689" max="15689" width="5.6640625" style="18" bestFit="1" customWidth="1"/>
    <col min="15690" max="15690" width="9.33203125" style="18" customWidth="1"/>
    <col min="15691" max="15691" width="5.6640625" style="18" bestFit="1" customWidth="1"/>
    <col min="15692" max="15692" width="9.33203125" style="18" customWidth="1"/>
    <col min="15693" max="15693" width="6" style="18" bestFit="1" customWidth="1"/>
    <col min="15694" max="15694" width="9.33203125" style="18" customWidth="1"/>
    <col min="15695" max="15695" width="6" style="18" customWidth="1"/>
    <col min="15696" max="15696" width="9.33203125" style="18" customWidth="1"/>
    <col min="15697" max="15697" width="5.6640625" style="18" bestFit="1" customWidth="1"/>
    <col min="15698" max="15698" width="9.33203125" style="18" customWidth="1"/>
    <col min="15699" max="15699" width="6" style="18" bestFit="1" customWidth="1"/>
    <col min="15700" max="15700" width="9.33203125" style="18" customWidth="1"/>
    <col min="15701" max="15701" width="6" style="18" customWidth="1"/>
    <col min="15702" max="15702" width="9.33203125" style="18" customWidth="1"/>
    <col min="15703" max="15703" width="6.33203125" style="18" bestFit="1" customWidth="1"/>
    <col min="15704" max="15704" width="9.33203125" style="18" customWidth="1"/>
    <col min="15705" max="15705" width="6.33203125" style="18" bestFit="1" customWidth="1"/>
    <col min="15706" max="15706" width="9.33203125" style="18" customWidth="1"/>
    <col min="15707" max="15707" width="6.5546875" style="18" bestFit="1" customWidth="1"/>
    <col min="15708" max="15708" width="9.33203125" style="18" customWidth="1"/>
    <col min="15709" max="15709" width="7.33203125" style="18" customWidth="1"/>
    <col min="15710" max="15880" width="9.33203125" style="18"/>
    <col min="15881" max="15881" width="5.6640625" style="18" customWidth="1"/>
    <col min="15882" max="15882" width="17.33203125" style="18" customWidth="1"/>
    <col min="15883" max="15886" width="9.33203125" style="18" customWidth="1"/>
    <col min="15887" max="15887" width="6.6640625" style="18" customWidth="1"/>
    <col min="15888" max="15888" width="9.33203125" style="18" customWidth="1"/>
    <col min="15889" max="15889" width="5.33203125" style="18" bestFit="1" customWidth="1"/>
    <col min="15890" max="15890" width="9.33203125" style="18" customWidth="1"/>
    <col min="15891" max="15891" width="5.6640625" style="18" customWidth="1"/>
    <col min="15892" max="15892" width="9.33203125" style="18" customWidth="1"/>
    <col min="15893" max="15893" width="6.33203125" style="18" bestFit="1" customWidth="1"/>
    <col min="15894" max="15894" width="9.33203125" style="18" customWidth="1"/>
    <col min="15895" max="15895" width="6.33203125" style="18" customWidth="1"/>
    <col min="15896" max="15896" width="9.33203125" style="18" customWidth="1"/>
    <col min="15897" max="15897" width="6.33203125" style="18" customWidth="1"/>
    <col min="15898" max="15898" width="9.33203125" style="18" customWidth="1"/>
    <col min="15899" max="15899" width="5.5546875" style="18" bestFit="1" customWidth="1"/>
    <col min="15900" max="15900" width="9.33203125" style="18" customWidth="1"/>
    <col min="15901" max="15901" width="5.33203125" style="18" bestFit="1" customWidth="1"/>
    <col min="15902" max="15902" width="9.33203125" style="18" customWidth="1"/>
    <col min="15903" max="15903" width="5.33203125" style="18" bestFit="1" customWidth="1"/>
    <col min="15904" max="15904" width="9.33203125" style="18" customWidth="1"/>
    <col min="15905" max="15905" width="5.6640625" style="18" bestFit="1" customWidth="1"/>
    <col min="15906" max="15906" width="9.33203125" style="18" customWidth="1"/>
    <col min="15907" max="15907" width="6.5546875" style="18" bestFit="1" customWidth="1"/>
    <col min="15908" max="15908" width="9.33203125" style="18" customWidth="1"/>
    <col min="15909" max="15909" width="5.33203125" style="18" bestFit="1" customWidth="1"/>
    <col min="15910" max="15910" width="9.33203125" style="18" customWidth="1"/>
    <col min="15911" max="15911" width="5.33203125" style="18" bestFit="1" customWidth="1"/>
    <col min="15912" max="15912" width="9.33203125" style="18" customWidth="1"/>
    <col min="15913" max="15913" width="5.33203125" style="18" bestFit="1" customWidth="1"/>
    <col min="15914" max="15914" width="9.33203125" style="18" customWidth="1"/>
    <col min="15915" max="15915" width="6.33203125" style="18" bestFit="1" customWidth="1"/>
    <col min="15916" max="15916" width="9.33203125" style="18" customWidth="1"/>
    <col min="15917" max="15917" width="5.33203125" style="18" bestFit="1" customWidth="1"/>
    <col min="15918" max="15918" width="9.33203125" style="18" customWidth="1"/>
    <col min="15919" max="15919" width="5.6640625" style="18" bestFit="1" customWidth="1"/>
    <col min="15920" max="15920" width="9.33203125" style="18" customWidth="1"/>
    <col min="15921" max="15921" width="6.5546875" style="18" bestFit="1" customWidth="1"/>
    <col min="15922" max="15922" width="9.33203125" style="18" customWidth="1"/>
    <col min="15923" max="15923" width="6.33203125" style="18" bestFit="1" customWidth="1"/>
    <col min="15924" max="15924" width="9.33203125" style="18" customWidth="1"/>
    <col min="15925" max="15925" width="5.33203125" style="18" bestFit="1" customWidth="1"/>
    <col min="15926" max="15926" width="9.33203125" style="18" customWidth="1"/>
    <col min="15927" max="15927" width="6.33203125" style="18" bestFit="1" customWidth="1"/>
    <col min="15928" max="15928" width="9.33203125" style="18" customWidth="1"/>
    <col min="15929" max="15929" width="6.33203125" style="18" bestFit="1" customWidth="1"/>
    <col min="15930" max="15930" width="9.33203125" style="18" customWidth="1"/>
    <col min="15931" max="15931" width="6.33203125" style="18" bestFit="1" customWidth="1"/>
    <col min="15932" max="15932" width="9.33203125" style="18" customWidth="1"/>
    <col min="15933" max="15933" width="6.33203125" style="18" bestFit="1" customWidth="1"/>
    <col min="15934" max="15934" width="9.33203125" style="18" customWidth="1"/>
    <col min="15935" max="15935" width="6.33203125" style="18" bestFit="1" customWidth="1"/>
    <col min="15936" max="15936" width="9.33203125" style="18" customWidth="1"/>
    <col min="15937" max="15937" width="6.33203125" style="18" bestFit="1" customWidth="1"/>
    <col min="15938" max="15938" width="9.33203125" style="18" customWidth="1"/>
    <col min="15939" max="15939" width="5.6640625" style="18" bestFit="1" customWidth="1"/>
    <col min="15940" max="15940" width="9.33203125" style="18" customWidth="1"/>
    <col min="15941" max="15941" width="5.33203125" style="18" bestFit="1" customWidth="1"/>
    <col min="15942" max="15942" width="9.33203125" style="18" customWidth="1"/>
    <col min="15943" max="15943" width="5.6640625" style="18" bestFit="1" customWidth="1"/>
    <col min="15944" max="15944" width="9.33203125" style="18" customWidth="1"/>
    <col min="15945" max="15945" width="5.6640625" style="18" bestFit="1" customWidth="1"/>
    <col min="15946" max="15946" width="9.33203125" style="18" customWidth="1"/>
    <col min="15947" max="15947" width="5.6640625" style="18" bestFit="1" customWidth="1"/>
    <col min="15948" max="15948" width="9.33203125" style="18" customWidth="1"/>
    <col min="15949" max="15949" width="6" style="18" bestFit="1" customWidth="1"/>
    <col min="15950" max="15950" width="9.33203125" style="18" customWidth="1"/>
    <col min="15951" max="15951" width="6" style="18" customWidth="1"/>
    <col min="15952" max="15952" width="9.33203125" style="18" customWidth="1"/>
    <col min="15953" max="15953" width="5.6640625" style="18" bestFit="1" customWidth="1"/>
    <col min="15954" max="15954" width="9.33203125" style="18" customWidth="1"/>
    <col min="15955" max="15955" width="6" style="18" bestFit="1" customWidth="1"/>
    <col min="15956" max="15956" width="9.33203125" style="18" customWidth="1"/>
    <col min="15957" max="15957" width="6" style="18" customWidth="1"/>
    <col min="15958" max="15958" width="9.33203125" style="18" customWidth="1"/>
    <col min="15959" max="15959" width="6.33203125" style="18" bestFit="1" customWidth="1"/>
    <col min="15960" max="15960" width="9.33203125" style="18" customWidth="1"/>
    <col min="15961" max="15961" width="6.33203125" style="18" bestFit="1" customWidth="1"/>
    <col min="15962" max="15962" width="9.33203125" style="18" customWidth="1"/>
    <col min="15963" max="15963" width="6.5546875" style="18" bestFit="1" customWidth="1"/>
    <col min="15964" max="15964" width="9.33203125" style="18" customWidth="1"/>
    <col min="15965" max="15965" width="7.33203125" style="18" customWidth="1"/>
    <col min="15966" max="16136" width="9.33203125" style="18"/>
    <col min="16137" max="16137" width="5.6640625" style="18" customWidth="1"/>
    <col min="16138" max="16138" width="17.33203125" style="18" customWidth="1"/>
    <col min="16139" max="16142" width="9.33203125" style="18" customWidth="1"/>
    <col min="16143" max="16143" width="6.6640625" style="18" customWidth="1"/>
    <col min="16144" max="16144" width="9.33203125" style="18" customWidth="1"/>
    <col min="16145" max="16145" width="5.33203125" style="18" bestFit="1" customWidth="1"/>
    <col min="16146" max="16146" width="9.33203125" style="18" customWidth="1"/>
    <col min="16147" max="16147" width="5.6640625" style="18" customWidth="1"/>
    <col min="16148" max="16148" width="9.33203125" style="18" customWidth="1"/>
    <col min="16149" max="16149" width="6.33203125" style="18" bestFit="1" customWidth="1"/>
    <col min="16150" max="16150" width="9.33203125" style="18" customWidth="1"/>
    <col min="16151" max="16151" width="6.33203125" style="18" customWidth="1"/>
    <col min="16152" max="16152" width="9.33203125" style="18" customWidth="1"/>
    <col min="16153" max="16153" width="6.33203125" style="18" customWidth="1"/>
    <col min="16154" max="16154" width="9.33203125" style="18" customWidth="1"/>
    <col min="16155" max="16155" width="5.5546875" style="18" bestFit="1" customWidth="1"/>
    <col min="16156" max="16156" width="9.33203125" style="18" customWidth="1"/>
    <col min="16157" max="16157" width="5.33203125" style="18" bestFit="1" customWidth="1"/>
    <col min="16158" max="16158" width="9.33203125" style="18" customWidth="1"/>
    <col min="16159" max="16159" width="5.33203125" style="18" bestFit="1" customWidth="1"/>
    <col min="16160" max="16160" width="9.33203125" style="18" customWidth="1"/>
    <col min="16161" max="16161" width="5.6640625" style="18" bestFit="1" customWidth="1"/>
    <col min="16162" max="16162" width="9.33203125" style="18" customWidth="1"/>
    <col min="16163" max="16163" width="6.5546875" style="18" bestFit="1" customWidth="1"/>
    <col min="16164" max="16164" width="9.33203125" style="18" customWidth="1"/>
    <col min="16165" max="16165" width="5.33203125" style="18" bestFit="1" customWidth="1"/>
    <col min="16166" max="16166" width="9.33203125" style="18" customWidth="1"/>
    <col min="16167" max="16167" width="5.33203125" style="18" bestFit="1" customWidth="1"/>
    <col min="16168" max="16168" width="9.33203125" style="18" customWidth="1"/>
    <col min="16169" max="16169" width="5.33203125" style="18" bestFit="1" customWidth="1"/>
    <col min="16170" max="16170" width="9.33203125" style="18" customWidth="1"/>
    <col min="16171" max="16171" width="6.33203125" style="18" bestFit="1" customWidth="1"/>
    <col min="16172" max="16172" width="9.33203125" style="18" customWidth="1"/>
    <col min="16173" max="16173" width="5.33203125" style="18" bestFit="1" customWidth="1"/>
    <col min="16174" max="16174" width="9.33203125" style="18" customWidth="1"/>
    <col min="16175" max="16175" width="5.6640625" style="18" bestFit="1" customWidth="1"/>
    <col min="16176" max="16176" width="9.33203125" style="18" customWidth="1"/>
    <col min="16177" max="16177" width="6.5546875" style="18" bestFit="1" customWidth="1"/>
    <col min="16178" max="16178" width="9.33203125" style="18" customWidth="1"/>
    <col min="16179" max="16179" width="6.33203125" style="18" bestFit="1" customWidth="1"/>
    <col min="16180" max="16180" width="9.33203125" style="18" customWidth="1"/>
    <col min="16181" max="16181" width="5.33203125" style="18" bestFit="1" customWidth="1"/>
    <col min="16182" max="16182" width="9.33203125" style="18" customWidth="1"/>
    <col min="16183" max="16183" width="6.33203125" style="18" bestFit="1" customWidth="1"/>
    <col min="16184" max="16184" width="9.33203125" style="18" customWidth="1"/>
    <col min="16185" max="16185" width="6.33203125" style="18" bestFit="1" customWidth="1"/>
    <col min="16186" max="16186" width="9.33203125" style="18" customWidth="1"/>
    <col min="16187" max="16187" width="6.33203125" style="18" bestFit="1" customWidth="1"/>
    <col min="16188" max="16188" width="9.33203125" style="18" customWidth="1"/>
    <col min="16189" max="16189" width="6.33203125" style="18" bestFit="1" customWidth="1"/>
    <col min="16190" max="16190" width="9.33203125" style="18" customWidth="1"/>
    <col min="16191" max="16191" width="6.33203125" style="18" bestFit="1" customWidth="1"/>
    <col min="16192" max="16192" width="9.33203125" style="18" customWidth="1"/>
    <col min="16193" max="16193" width="6.33203125" style="18" bestFit="1" customWidth="1"/>
    <col min="16194" max="16194" width="9.33203125" style="18" customWidth="1"/>
    <col min="16195" max="16195" width="5.6640625" style="18" bestFit="1" customWidth="1"/>
    <col min="16196" max="16196" width="9.33203125" style="18" customWidth="1"/>
    <col min="16197" max="16197" width="5.33203125" style="18" bestFit="1" customWidth="1"/>
    <col min="16198" max="16198" width="9.33203125" style="18" customWidth="1"/>
    <col min="16199" max="16199" width="5.6640625" style="18" bestFit="1" customWidth="1"/>
    <col min="16200" max="16200" width="9.33203125" style="18" customWidth="1"/>
    <col min="16201" max="16201" width="5.6640625" style="18" bestFit="1" customWidth="1"/>
    <col min="16202" max="16202" width="9.33203125" style="18" customWidth="1"/>
    <col min="16203" max="16203" width="5.6640625" style="18" bestFit="1" customWidth="1"/>
    <col min="16204" max="16204" width="9.33203125" style="18" customWidth="1"/>
    <col min="16205" max="16205" width="6" style="18" bestFit="1" customWidth="1"/>
    <col min="16206" max="16206" width="9.33203125" style="18" customWidth="1"/>
    <col min="16207" max="16207" width="6" style="18" customWidth="1"/>
    <col min="16208" max="16208" width="9.33203125" style="18" customWidth="1"/>
    <col min="16209" max="16209" width="5.6640625" style="18" bestFit="1" customWidth="1"/>
    <col min="16210" max="16210" width="9.33203125" style="18" customWidth="1"/>
    <col min="16211" max="16211" width="6" style="18" bestFit="1" customWidth="1"/>
    <col min="16212" max="16212" width="9.33203125" style="18" customWidth="1"/>
    <col min="16213" max="16213" width="6" style="18" customWidth="1"/>
    <col min="16214" max="16214" width="9.33203125" style="18" customWidth="1"/>
    <col min="16215" max="16215" width="6.33203125" style="18" bestFit="1" customWidth="1"/>
    <col min="16216" max="16216" width="9.33203125" style="18" customWidth="1"/>
    <col min="16217" max="16217" width="6.33203125" style="18" bestFit="1" customWidth="1"/>
    <col min="16218" max="16218" width="9.33203125" style="18" customWidth="1"/>
    <col min="16219" max="16219" width="6.5546875" style="18" bestFit="1" customWidth="1"/>
    <col min="16220" max="16220" width="9.33203125" style="18" customWidth="1"/>
    <col min="16221" max="16221" width="7.33203125" style="18" customWidth="1"/>
    <col min="16222" max="16381" width="9.33203125" style="18"/>
    <col min="16382" max="16384" width="9.33203125" style="18" customWidth="1"/>
  </cols>
  <sheetData>
    <row r="1" spans="1:94" ht="13.8" thickBot="1" x14ac:dyDescent="0.3">
      <c r="A1" s="12"/>
      <c r="B1" s="74" t="s">
        <v>38</v>
      </c>
      <c r="C1" s="13" t="s">
        <v>39</v>
      </c>
      <c r="D1" s="13"/>
      <c r="E1" s="13" t="s">
        <v>40</v>
      </c>
      <c r="F1" s="13" t="s">
        <v>41</v>
      </c>
      <c r="G1" s="13" t="s">
        <v>46</v>
      </c>
      <c r="H1" s="13"/>
      <c r="I1" s="13" t="s">
        <v>42</v>
      </c>
      <c r="J1" s="13"/>
      <c r="K1" s="13" t="s">
        <v>209</v>
      </c>
      <c r="L1" s="13"/>
      <c r="M1" s="13" t="s">
        <v>42</v>
      </c>
      <c r="N1" s="13"/>
      <c r="O1" s="13" t="s">
        <v>110</v>
      </c>
      <c r="P1" s="13"/>
      <c r="Q1" s="13" t="s">
        <v>86</v>
      </c>
      <c r="R1" s="13"/>
      <c r="S1" s="13" t="s">
        <v>210</v>
      </c>
      <c r="T1" s="13"/>
      <c r="U1" s="13" t="s">
        <v>211</v>
      </c>
      <c r="V1" s="13"/>
      <c r="W1" s="13" t="s">
        <v>52</v>
      </c>
      <c r="X1" s="13"/>
      <c r="Y1" s="13" t="s">
        <v>212</v>
      </c>
      <c r="Z1" s="13"/>
      <c r="AA1" s="13" t="s">
        <v>72</v>
      </c>
      <c r="AB1" s="13"/>
      <c r="AC1" s="14" t="s">
        <v>44</v>
      </c>
      <c r="AD1" s="13"/>
      <c r="AE1" s="13" t="s">
        <v>42</v>
      </c>
      <c r="AF1" s="13"/>
      <c r="AG1" s="13" t="s">
        <v>55</v>
      </c>
      <c r="AH1" s="13"/>
      <c r="AI1" s="13" t="s">
        <v>43</v>
      </c>
      <c r="AJ1" s="13"/>
      <c r="AK1" s="13" t="s">
        <v>213</v>
      </c>
      <c r="AL1" s="13"/>
      <c r="AM1" s="13" t="s">
        <v>216</v>
      </c>
      <c r="AN1" s="13"/>
      <c r="AO1" s="14" t="s">
        <v>45</v>
      </c>
      <c r="AP1" s="13"/>
      <c r="AQ1" s="14" t="s">
        <v>111</v>
      </c>
      <c r="AR1" s="13"/>
      <c r="AS1" s="14" t="s">
        <v>74</v>
      </c>
      <c r="AT1" s="13"/>
      <c r="AU1" s="14" t="s">
        <v>87</v>
      </c>
      <c r="AV1" s="13"/>
      <c r="AW1" s="14" t="s">
        <v>46</v>
      </c>
      <c r="AX1" s="13"/>
      <c r="AY1" s="14" t="s">
        <v>214</v>
      </c>
      <c r="AZ1" s="13" t="s">
        <v>8</v>
      </c>
      <c r="BA1" s="14" t="s">
        <v>45</v>
      </c>
      <c r="BB1" s="13"/>
      <c r="BC1" s="14" t="s">
        <v>50</v>
      </c>
      <c r="BD1" s="13"/>
      <c r="BE1" s="14" t="s">
        <v>52</v>
      </c>
      <c r="BF1" s="13"/>
      <c r="BG1" s="59" t="s">
        <v>43</v>
      </c>
      <c r="BH1" s="59"/>
      <c r="BI1" s="13" t="s">
        <v>215</v>
      </c>
      <c r="BJ1" s="13"/>
      <c r="BK1" s="13" t="s">
        <v>49</v>
      </c>
      <c r="BL1" s="13"/>
      <c r="BM1" s="71" t="s">
        <v>72</v>
      </c>
      <c r="BN1" s="13"/>
      <c r="BO1" s="71" t="s">
        <v>47</v>
      </c>
      <c r="BP1" s="13"/>
      <c r="BQ1" s="15" t="s">
        <v>48</v>
      </c>
      <c r="BR1" s="13"/>
      <c r="BS1" s="15" t="s">
        <v>42</v>
      </c>
      <c r="BT1" s="15"/>
      <c r="BU1" s="15" t="s">
        <v>43</v>
      </c>
      <c r="BV1" s="15"/>
      <c r="BW1" s="15" t="s">
        <v>51</v>
      </c>
      <c r="BX1" s="15"/>
      <c r="BY1" s="15" t="s">
        <v>53</v>
      </c>
      <c r="BZ1" s="15"/>
      <c r="CA1" s="15" t="s">
        <v>49</v>
      </c>
      <c r="CB1" s="15"/>
      <c r="CC1" s="15" t="s">
        <v>54</v>
      </c>
      <c r="CD1" s="15"/>
      <c r="CE1" s="15" t="s">
        <v>42</v>
      </c>
      <c r="CF1" s="15"/>
      <c r="CG1" s="15" t="s">
        <v>52</v>
      </c>
      <c r="CH1" s="15"/>
      <c r="CI1" s="15" t="s">
        <v>54</v>
      </c>
      <c r="CJ1" s="15"/>
      <c r="CK1" s="15" t="s">
        <v>47</v>
      </c>
      <c r="CL1" s="15"/>
      <c r="CM1" s="15" t="s">
        <v>112</v>
      </c>
      <c r="CN1" s="15"/>
      <c r="CO1" s="16" t="s">
        <v>56</v>
      </c>
      <c r="CP1" s="17" t="s">
        <v>57</v>
      </c>
    </row>
    <row r="2" spans="1:94" s="21" customFormat="1" x14ac:dyDescent="0.25">
      <c r="A2" s="19"/>
      <c r="B2" s="75" t="s">
        <v>3</v>
      </c>
      <c r="C2" s="19"/>
      <c r="D2" s="19"/>
      <c r="E2" s="19"/>
      <c r="F2" s="19"/>
      <c r="G2" s="19" t="s">
        <v>217</v>
      </c>
      <c r="H2" s="19"/>
      <c r="I2" s="19" t="s">
        <v>220</v>
      </c>
      <c r="J2" s="19"/>
      <c r="K2" s="19" t="s">
        <v>221</v>
      </c>
      <c r="L2" s="19"/>
      <c r="M2" s="19" t="s">
        <v>223</v>
      </c>
      <c r="N2" s="19"/>
      <c r="O2" s="19" t="s">
        <v>225</v>
      </c>
      <c r="P2" s="19"/>
      <c r="Q2" s="19" t="s">
        <v>133</v>
      </c>
      <c r="R2" s="19"/>
      <c r="S2" s="19" t="s">
        <v>228</v>
      </c>
      <c r="T2" s="19"/>
      <c r="U2" s="19" t="s">
        <v>229</v>
      </c>
      <c r="V2" s="19"/>
      <c r="W2" s="19" t="s">
        <v>139</v>
      </c>
      <c r="X2" s="19"/>
      <c r="Y2" s="19" t="s">
        <v>232</v>
      </c>
      <c r="Z2" s="19"/>
      <c r="AA2" s="19" t="s">
        <v>143</v>
      </c>
      <c r="AB2" s="19"/>
      <c r="AC2" s="19" t="s">
        <v>145</v>
      </c>
      <c r="AD2" s="19"/>
      <c r="AE2" s="19" t="s">
        <v>282</v>
      </c>
      <c r="AF2" s="19"/>
      <c r="AG2" s="19" t="s">
        <v>234</v>
      </c>
      <c r="AH2" s="19"/>
      <c r="AI2" s="19" t="s">
        <v>283</v>
      </c>
      <c r="AJ2" s="19"/>
      <c r="AK2" s="19" t="s">
        <v>285</v>
      </c>
      <c r="AL2" s="19"/>
      <c r="AM2" s="19" t="s">
        <v>158</v>
      </c>
      <c r="AN2" s="19"/>
      <c r="AO2" s="19" t="s">
        <v>238</v>
      </c>
      <c r="AP2" s="19"/>
      <c r="AQ2" s="19" t="s">
        <v>240</v>
      </c>
      <c r="AR2" s="19"/>
      <c r="AS2" s="39" t="s">
        <v>286</v>
      </c>
      <c r="AT2" s="39"/>
      <c r="AU2" s="39" t="s">
        <v>242</v>
      </c>
      <c r="AV2" s="39"/>
      <c r="AW2" s="39" t="s">
        <v>243</v>
      </c>
      <c r="AX2" s="39"/>
      <c r="AY2" s="39" t="s">
        <v>245</v>
      </c>
      <c r="AZ2" s="39"/>
      <c r="BA2" s="39" t="s">
        <v>247</v>
      </c>
      <c r="BB2" s="39"/>
      <c r="BC2" s="39" t="s">
        <v>248</v>
      </c>
      <c r="BD2" s="39"/>
      <c r="BE2" s="39" t="s">
        <v>178</v>
      </c>
      <c r="BF2" s="39"/>
      <c r="BG2" s="39" t="s">
        <v>224</v>
      </c>
      <c r="BH2" s="39"/>
      <c r="BI2" s="39" t="s">
        <v>252</v>
      </c>
      <c r="BJ2" s="39"/>
      <c r="BK2" s="39" t="s">
        <v>254</v>
      </c>
      <c r="BL2" s="39"/>
      <c r="BM2" s="39" t="s">
        <v>256</v>
      </c>
      <c r="BN2" s="39"/>
      <c r="BO2" s="39" t="s">
        <v>258</v>
      </c>
      <c r="BP2" s="39"/>
      <c r="BQ2" s="39" t="s">
        <v>260</v>
      </c>
      <c r="BR2" s="39"/>
      <c r="BS2" s="39" t="s">
        <v>263</v>
      </c>
      <c r="BT2" s="39"/>
      <c r="BU2" s="39" t="s">
        <v>264</v>
      </c>
      <c r="BV2" s="39"/>
      <c r="BW2" s="39" t="s">
        <v>266</v>
      </c>
      <c r="BX2" s="39"/>
      <c r="BY2" s="39" t="s">
        <v>268</v>
      </c>
      <c r="BZ2" s="39"/>
      <c r="CA2" s="39" t="s">
        <v>271</v>
      </c>
      <c r="CB2" s="39"/>
      <c r="CC2" s="39" t="s">
        <v>199</v>
      </c>
      <c r="CD2" s="39"/>
      <c r="CE2" s="39" t="s">
        <v>273</v>
      </c>
      <c r="CF2" s="39"/>
      <c r="CG2" s="39" t="s">
        <v>275</v>
      </c>
      <c r="CH2" s="39"/>
      <c r="CI2" s="39" t="s">
        <v>277</v>
      </c>
      <c r="CJ2" s="39"/>
      <c r="CK2" s="39" t="s">
        <v>279</v>
      </c>
      <c r="CL2" s="39"/>
      <c r="CM2" s="39" t="s">
        <v>277</v>
      </c>
      <c r="CN2" s="19"/>
      <c r="CO2" s="20"/>
    </row>
    <row r="3" spans="1:94" s="25" customFormat="1" ht="13.8" x14ac:dyDescent="0.3">
      <c r="A3" s="22"/>
      <c r="B3" s="76" t="s">
        <v>58</v>
      </c>
      <c r="C3" s="22"/>
      <c r="D3" s="22"/>
      <c r="E3" s="22"/>
      <c r="F3" s="22"/>
      <c r="G3" s="22">
        <v>21</v>
      </c>
      <c r="H3" s="23"/>
      <c r="I3" s="23">
        <v>30</v>
      </c>
      <c r="J3" s="23"/>
      <c r="K3" s="23">
        <v>34</v>
      </c>
      <c r="L3" s="23"/>
      <c r="M3" s="23">
        <v>13</v>
      </c>
      <c r="N3" s="23"/>
      <c r="O3" s="23">
        <v>10</v>
      </c>
      <c r="P3" s="23"/>
      <c r="Q3" s="23">
        <v>35</v>
      </c>
      <c r="R3" s="23"/>
      <c r="S3" s="23">
        <v>34</v>
      </c>
      <c r="T3" s="23"/>
      <c r="U3" s="23">
        <v>35</v>
      </c>
      <c r="V3" s="23"/>
      <c r="W3" s="23">
        <v>35</v>
      </c>
      <c r="X3" s="23"/>
      <c r="Y3" s="23">
        <v>1</v>
      </c>
      <c r="Z3" s="23"/>
      <c r="AA3" s="23">
        <v>17</v>
      </c>
      <c r="AB3" s="23"/>
      <c r="AC3" s="23">
        <v>10</v>
      </c>
      <c r="AD3" s="23"/>
      <c r="AE3" s="23">
        <v>19</v>
      </c>
      <c r="AF3" s="23"/>
      <c r="AG3" s="23">
        <v>21</v>
      </c>
      <c r="AH3" s="23"/>
      <c r="AI3" s="23">
        <v>42</v>
      </c>
      <c r="AJ3" s="23"/>
      <c r="AK3" s="23">
        <v>59</v>
      </c>
      <c r="AL3" s="23"/>
      <c r="AM3" s="23">
        <v>7</v>
      </c>
      <c r="AN3" s="23"/>
      <c r="AO3" s="23">
        <v>14</v>
      </c>
      <c r="AP3" s="23"/>
      <c r="AQ3" s="23">
        <v>30</v>
      </c>
      <c r="AR3" s="23"/>
      <c r="AS3" s="26">
        <v>45</v>
      </c>
      <c r="AT3" s="26"/>
      <c r="AU3" s="26">
        <v>49</v>
      </c>
      <c r="AV3" s="26"/>
      <c r="AW3" s="26">
        <v>41</v>
      </c>
      <c r="AX3" s="26"/>
      <c r="AY3" s="26">
        <v>30</v>
      </c>
      <c r="AZ3" s="26"/>
      <c r="BA3" s="26">
        <v>28</v>
      </c>
      <c r="BB3" s="26"/>
      <c r="BC3" s="26">
        <v>23</v>
      </c>
      <c r="BD3" s="26"/>
      <c r="BE3" s="26">
        <v>14</v>
      </c>
      <c r="BF3" s="26"/>
      <c r="BG3" s="26">
        <v>24</v>
      </c>
      <c r="BH3" s="26"/>
      <c r="BI3" s="26">
        <v>28</v>
      </c>
      <c r="BJ3" s="26"/>
      <c r="BK3" s="26">
        <v>38</v>
      </c>
      <c r="BL3" s="26"/>
      <c r="BM3" s="26">
        <v>38</v>
      </c>
      <c r="BN3" s="26"/>
      <c r="BO3" s="26">
        <v>40</v>
      </c>
      <c r="BP3" s="26"/>
      <c r="BQ3" s="39">
        <v>26</v>
      </c>
      <c r="BR3" s="26"/>
      <c r="BS3" s="26">
        <v>14</v>
      </c>
      <c r="BT3" s="26"/>
      <c r="BU3" s="26">
        <v>25</v>
      </c>
      <c r="BV3" s="26"/>
      <c r="BW3" s="26">
        <v>13</v>
      </c>
      <c r="BX3" s="26"/>
      <c r="BY3" s="26">
        <v>63</v>
      </c>
      <c r="BZ3" s="26" t="s">
        <v>8</v>
      </c>
      <c r="CA3" s="26">
        <v>16</v>
      </c>
      <c r="CB3" s="26" t="s">
        <v>8</v>
      </c>
      <c r="CC3" s="26">
        <v>35</v>
      </c>
      <c r="CD3" s="26" t="s">
        <v>8</v>
      </c>
      <c r="CE3" s="26">
        <v>35</v>
      </c>
      <c r="CF3" s="26" t="s">
        <v>8</v>
      </c>
      <c r="CG3" s="26">
        <v>45</v>
      </c>
      <c r="CH3" s="26" t="s">
        <v>8</v>
      </c>
      <c r="CI3" s="26">
        <v>27</v>
      </c>
      <c r="CJ3" s="26" t="s">
        <v>8</v>
      </c>
      <c r="CK3" s="26">
        <v>31</v>
      </c>
      <c r="CL3" s="26" t="s">
        <v>8</v>
      </c>
      <c r="CM3" s="26">
        <v>34</v>
      </c>
      <c r="CN3" s="23"/>
      <c r="CO3" s="24" t="s">
        <v>8</v>
      </c>
    </row>
    <row r="4" spans="1:94" s="21" customFormat="1" x14ac:dyDescent="0.25">
      <c r="A4" s="19"/>
      <c r="B4" s="75" t="s">
        <v>4</v>
      </c>
      <c r="C4" s="19"/>
      <c r="D4" s="19"/>
      <c r="E4" s="19"/>
      <c r="F4" s="19"/>
      <c r="G4" s="19" t="s">
        <v>218</v>
      </c>
      <c r="H4" s="19"/>
      <c r="I4" s="19" t="s">
        <v>219</v>
      </c>
      <c r="J4" s="19"/>
      <c r="K4" s="19" t="s">
        <v>222</v>
      </c>
      <c r="L4" s="19"/>
      <c r="M4" s="19" t="s">
        <v>224</v>
      </c>
      <c r="N4" s="19"/>
      <c r="O4" s="19" t="s">
        <v>226</v>
      </c>
      <c r="P4" s="19"/>
      <c r="Q4" s="19" t="s">
        <v>227</v>
      </c>
      <c r="R4" s="19"/>
      <c r="S4" s="19" t="s">
        <v>136</v>
      </c>
      <c r="T4" s="19"/>
      <c r="U4" s="19" t="s">
        <v>230</v>
      </c>
      <c r="V4" s="19"/>
      <c r="W4" s="19" t="s">
        <v>231</v>
      </c>
      <c r="X4" s="19"/>
      <c r="Y4" s="19" t="s">
        <v>281</v>
      </c>
      <c r="Z4" s="19"/>
      <c r="AA4" s="19" t="s">
        <v>233</v>
      </c>
      <c r="AB4" s="19"/>
      <c r="AC4" s="19" t="s">
        <v>146</v>
      </c>
      <c r="AD4" s="19"/>
      <c r="AE4" s="19" t="s">
        <v>148</v>
      </c>
      <c r="AF4" s="19"/>
      <c r="AG4" s="19" t="s">
        <v>235</v>
      </c>
      <c r="AH4" s="19"/>
      <c r="AI4" s="19" t="s">
        <v>284</v>
      </c>
      <c r="AJ4" s="19"/>
      <c r="AK4" s="19" t="s">
        <v>236</v>
      </c>
      <c r="AL4" s="19"/>
      <c r="AM4" s="19" t="s">
        <v>237</v>
      </c>
      <c r="AN4" s="19"/>
      <c r="AO4" s="19" t="s">
        <v>239</v>
      </c>
      <c r="AP4" s="19"/>
      <c r="AQ4" s="19" t="s">
        <v>241</v>
      </c>
      <c r="AR4" s="19"/>
      <c r="AS4" s="39" t="s">
        <v>166</v>
      </c>
      <c r="AT4" s="39"/>
      <c r="AU4" s="39" t="s">
        <v>168</v>
      </c>
      <c r="AV4" s="39"/>
      <c r="AW4" s="39" t="s">
        <v>244</v>
      </c>
      <c r="AX4" s="39"/>
      <c r="AY4" s="39" t="s">
        <v>246</v>
      </c>
      <c r="AZ4" s="39"/>
      <c r="BA4" s="39" t="s">
        <v>175</v>
      </c>
      <c r="BB4" s="39"/>
      <c r="BC4" s="39" t="s">
        <v>249</v>
      </c>
      <c r="BD4" s="39"/>
      <c r="BE4" s="39" t="s">
        <v>250</v>
      </c>
      <c r="BF4" s="39"/>
      <c r="BG4" s="39" t="s">
        <v>251</v>
      </c>
      <c r="BH4" s="39"/>
      <c r="BI4" s="39" t="s">
        <v>253</v>
      </c>
      <c r="BJ4" s="39"/>
      <c r="BK4" s="39" t="s">
        <v>255</v>
      </c>
      <c r="BL4" s="39"/>
      <c r="BM4" s="39" t="s">
        <v>257</v>
      </c>
      <c r="BN4" s="39"/>
      <c r="BO4" s="39" t="s">
        <v>259</v>
      </c>
      <c r="BP4" s="39"/>
      <c r="BQ4" s="39" t="s">
        <v>261</v>
      </c>
      <c r="BR4" s="39"/>
      <c r="BS4" s="39" t="s">
        <v>262</v>
      </c>
      <c r="BT4" s="39"/>
      <c r="BU4" s="39" t="s">
        <v>265</v>
      </c>
      <c r="BV4" s="39"/>
      <c r="BW4" s="39" t="s">
        <v>267</v>
      </c>
      <c r="BX4" s="39"/>
      <c r="BY4" s="39" t="s">
        <v>269</v>
      </c>
      <c r="BZ4" s="39"/>
      <c r="CA4" s="39" t="s">
        <v>270</v>
      </c>
      <c r="CB4" s="39"/>
      <c r="CC4" s="39" t="s">
        <v>272</v>
      </c>
      <c r="CD4" s="39"/>
      <c r="CE4" s="39" t="s">
        <v>274</v>
      </c>
      <c r="CF4" s="39"/>
      <c r="CG4" s="39" t="s">
        <v>276</v>
      </c>
      <c r="CH4" s="39"/>
      <c r="CI4" s="39" t="s">
        <v>278</v>
      </c>
      <c r="CJ4" s="39"/>
      <c r="CK4" s="39" t="s">
        <v>280</v>
      </c>
      <c r="CL4" s="39"/>
      <c r="CM4" s="39" t="s">
        <v>280</v>
      </c>
      <c r="CN4" s="19"/>
      <c r="CO4" s="20"/>
    </row>
    <row r="5" spans="1:94" s="28" customFormat="1" ht="13.8" x14ac:dyDescent="0.3">
      <c r="A5" s="22"/>
      <c r="B5" s="77" t="s">
        <v>58</v>
      </c>
      <c r="C5" s="26"/>
      <c r="D5" s="26"/>
      <c r="E5" s="26"/>
      <c r="F5" s="26"/>
      <c r="G5" s="22">
        <v>41</v>
      </c>
      <c r="H5" s="23"/>
      <c r="I5" s="23">
        <v>26</v>
      </c>
      <c r="J5" s="23"/>
      <c r="K5" s="23">
        <v>31</v>
      </c>
      <c r="L5" s="23"/>
      <c r="M5" s="23">
        <v>9</v>
      </c>
      <c r="N5" s="23"/>
      <c r="O5" s="23">
        <v>37</v>
      </c>
      <c r="P5" s="23"/>
      <c r="Q5" s="23">
        <v>22</v>
      </c>
      <c r="R5" s="23"/>
      <c r="S5" s="23">
        <v>14</v>
      </c>
      <c r="T5" s="23"/>
      <c r="U5" s="23">
        <v>38</v>
      </c>
      <c r="V5" s="23"/>
      <c r="W5" s="23">
        <v>17</v>
      </c>
      <c r="X5" s="23"/>
      <c r="Y5" s="23">
        <v>44</v>
      </c>
      <c r="Z5" s="23"/>
      <c r="AA5" s="23">
        <v>30</v>
      </c>
      <c r="AB5" s="23"/>
      <c r="AC5" s="23">
        <v>17</v>
      </c>
      <c r="AD5" s="23"/>
      <c r="AE5" s="23">
        <v>21</v>
      </c>
      <c r="AF5" s="23"/>
      <c r="AG5" s="23">
        <v>31</v>
      </c>
      <c r="AH5" s="23"/>
      <c r="AI5" s="23">
        <v>22</v>
      </c>
      <c r="AJ5" s="23"/>
      <c r="AK5" s="23">
        <v>10</v>
      </c>
      <c r="AL5" s="23"/>
      <c r="AM5" s="23">
        <v>14</v>
      </c>
      <c r="AN5" s="23"/>
      <c r="AO5" s="23">
        <v>24</v>
      </c>
      <c r="AP5" s="23"/>
      <c r="AQ5" s="23">
        <v>24</v>
      </c>
      <c r="AR5" s="23"/>
      <c r="AS5" s="23">
        <v>21</v>
      </c>
      <c r="AT5" s="23"/>
      <c r="AU5" s="23">
        <v>36</v>
      </c>
      <c r="AV5" s="23"/>
      <c r="AW5" s="23">
        <v>20</v>
      </c>
      <c r="AX5" s="23"/>
      <c r="AY5" s="23">
        <v>10</v>
      </c>
      <c r="AZ5" s="23"/>
      <c r="BA5" s="23">
        <v>42</v>
      </c>
      <c r="BB5" s="23"/>
      <c r="BC5" s="23">
        <v>31</v>
      </c>
      <c r="BD5" s="23"/>
      <c r="BE5" s="23">
        <v>23</v>
      </c>
      <c r="BF5" s="23"/>
      <c r="BG5" s="23">
        <v>31</v>
      </c>
      <c r="BH5" s="23"/>
      <c r="BI5" s="23">
        <v>19</v>
      </c>
      <c r="BJ5" s="23"/>
      <c r="BK5" s="23">
        <v>24</v>
      </c>
      <c r="BL5" s="23"/>
      <c r="BM5" s="23">
        <v>35</v>
      </c>
      <c r="BN5" s="23"/>
      <c r="BO5" s="23">
        <v>8</v>
      </c>
      <c r="BP5" s="23"/>
      <c r="BQ5" s="12">
        <v>36</v>
      </c>
      <c r="BR5" s="23"/>
      <c r="BS5" s="23">
        <v>3</v>
      </c>
      <c r="BT5" s="23"/>
      <c r="BU5" s="23">
        <v>38</v>
      </c>
      <c r="BV5" s="23"/>
      <c r="BW5" s="23">
        <v>31</v>
      </c>
      <c r="BX5" s="23"/>
      <c r="BY5" s="23">
        <v>3</v>
      </c>
      <c r="BZ5" s="23"/>
      <c r="CA5" s="23">
        <v>15</v>
      </c>
      <c r="CB5" s="23"/>
      <c r="CC5" s="23">
        <v>31</v>
      </c>
      <c r="CD5" s="23"/>
      <c r="CE5" s="23">
        <v>0</v>
      </c>
      <c r="CF5" s="23"/>
      <c r="CG5" s="23">
        <v>6</v>
      </c>
      <c r="CH5" s="23"/>
      <c r="CI5" s="23">
        <v>20</v>
      </c>
      <c r="CJ5" s="23"/>
      <c r="CK5" s="23">
        <v>37</v>
      </c>
      <c r="CL5" s="23"/>
      <c r="CM5" s="23">
        <v>13</v>
      </c>
      <c r="CN5" s="23"/>
      <c r="CO5" s="27"/>
    </row>
    <row r="6" spans="1:94" s="28" customFormat="1" x14ac:dyDescent="0.25">
      <c r="A6" s="22"/>
      <c r="B6" s="77"/>
      <c r="C6" s="26"/>
      <c r="D6" s="26"/>
      <c r="E6" s="26"/>
      <c r="F6" s="26"/>
      <c r="G6" s="26"/>
      <c r="H6" s="26"/>
      <c r="I6" s="26" t="s">
        <v>8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2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 t="s">
        <v>8</v>
      </c>
      <c r="BL6" s="26"/>
      <c r="BM6" s="26"/>
      <c r="BN6" s="26"/>
      <c r="BO6" s="26"/>
      <c r="BP6" s="26"/>
      <c r="BQ6" s="39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 t="s">
        <v>8</v>
      </c>
      <c r="CN6" s="26"/>
      <c r="CO6" s="27"/>
    </row>
    <row r="7" spans="1:94" s="33" customFormat="1" x14ac:dyDescent="0.25">
      <c r="A7" s="29"/>
      <c r="B7" s="78" t="s">
        <v>59</v>
      </c>
      <c r="C7" s="30"/>
      <c r="D7" s="30"/>
      <c r="E7" s="30"/>
      <c r="F7" s="30"/>
      <c r="G7" s="30">
        <f>'HBE ENTRY  '!I7</f>
        <v>3.5</v>
      </c>
      <c r="H7" s="30"/>
      <c r="I7" s="30">
        <f>'HBE ENTRY  '!I9</f>
        <v>3.5</v>
      </c>
      <c r="J7" s="30"/>
      <c r="K7" s="30">
        <f>'HBE ENTRY  '!I11</f>
        <v>3.5</v>
      </c>
      <c r="L7" s="30"/>
      <c r="M7" s="30">
        <f>'HBE ENTRY  '!I13</f>
        <v>6.5</v>
      </c>
      <c r="N7" s="30"/>
      <c r="O7" s="30">
        <f>'HBE ENTRY  '!I15</f>
        <v>2.5</v>
      </c>
      <c r="P7" s="30"/>
      <c r="Q7" s="30">
        <f>'HBE ENTRY  '!I17</f>
        <v>2.5</v>
      </c>
      <c r="R7" s="30"/>
      <c r="S7" s="30">
        <f>'HBE ENTRY  '!I19</f>
        <v>2.5</v>
      </c>
      <c r="T7" s="30"/>
      <c r="U7" s="30">
        <f>'HBE ENTRY  '!I21</f>
        <v>2.5</v>
      </c>
      <c r="V7" s="30"/>
      <c r="W7" s="30">
        <f>'HBE ENTRY  '!I23</f>
        <v>9.5</v>
      </c>
      <c r="X7" s="30"/>
      <c r="Y7" s="30">
        <f>'HBE ENTRY  '!I25</f>
        <v>3.5</v>
      </c>
      <c r="Z7" s="30"/>
      <c r="AA7" s="30">
        <f>'HBE ENTRY  '!I27</f>
        <v>4.5</v>
      </c>
      <c r="AB7" s="30"/>
      <c r="AC7" s="31">
        <f>'HBE ENTRY  '!I29</f>
        <v>6.5</v>
      </c>
      <c r="AD7" s="30"/>
      <c r="AE7" s="30">
        <f>'HBE ENTRY  '!I31</f>
        <v>1.5</v>
      </c>
      <c r="AF7" s="30"/>
      <c r="AG7" s="30">
        <f>'HBE ENTRY  '!I33</f>
        <v>2.5</v>
      </c>
      <c r="AH7" s="30"/>
      <c r="AI7" s="30">
        <f>'HBE ENTRY  '!I35</f>
        <v>2.5</v>
      </c>
      <c r="AJ7" s="30"/>
      <c r="AK7" s="30">
        <f>'HBE ENTRY  '!I37</f>
        <v>15.5</v>
      </c>
      <c r="AL7" s="30"/>
      <c r="AM7" s="30">
        <f>'HBE ENTRY  '!I39</f>
        <v>9.5</v>
      </c>
      <c r="AN7" s="30"/>
      <c r="AO7" s="30">
        <f>'HBE ENTRY  '!I41</f>
        <v>9.5</v>
      </c>
      <c r="AP7" s="30"/>
      <c r="AQ7" s="30">
        <f>'HBE ENTRY  '!I43</f>
        <v>4.5</v>
      </c>
      <c r="AR7" s="30"/>
      <c r="AS7" s="30">
        <f>'HBE ENTRY  '!I45</f>
        <v>4.5</v>
      </c>
      <c r="AT7" s="30"/>
      <c r="AU7" s="30">
        <f>'HBE ENTRY  '!I47</f>
        <v>11.5</v>
      </c>
      <c r="AV7" s="30"/>
      <c r="AW7" s="30">
        <f>'HBE ENTRY  '!I49</f>
        <v>7.5</v>
      </c>
      <c r="AX7" s="30"/>
      <c r="AY7" s="30">
        <f>'HBE ENTRY  '!I51</f>
        <v>3.5</v>
      </c>
      <c r="AZ7" s="30"/>
      <c r="BA7" s="30">
        <f>'HBE ENTRY  '!I53</f>
        <v>7.5</v>
      </c>
      <c r="BB7" s="30"/>
      <c r="BC7" s="30">
        <f>'HBE ENTRY  '!I55</f>
        <v>3.5</v>
      </c>
      <c r="BD7" s="30"/>
      <c r="BE7" s="30">
        <f>'HBE ENTRY  '!I57</f>
        <v>10.5</v>
      </c>
      <c r="BF7" s="30"/>
      <c r="BG7" s="30">
        <f>'HBE ENTRY  '!I59</f>
        <v>2.5</v>
      </c>
      <c r="BH7" s="30"/>
      <c r="BI7" s="30">
        <f>'HBE ENTRY  '!I61</f>
        <v>3.5</v>
      </c>
      <c r="BJ7" s="30"/>
      <c r="BK7" s="30">
        <f>'HBE ENTRY  '!I63</f>
        <v>2.5</v>
      </c>
      <c r="BL7" s="30"/>
      <c r="BM7" s="30">
        <f>'HBE ENTRY  '!I66</f>
        <v>6.5</v>
      </c>
      <c r="BN7" s="30"/>
      <c r="BO7" s="30">
        <f>'HBE ENTRY  '!I68</f>
        <v>8.5</v>
      </c>
      <c r="BP7" s="30"/>
      <c r="BQ7" s="30">
        <f>'HBE ENTRY  '!I70</f>
        <v>7.5</v>
      </c>
      <c r="BR7" s="30"/>
      <c r="BS7" s="30">
        <f>'HBE ENTRY  '!I72</f>
        <v>1.5</v>
      </c>
      <c r="BT7" s="30"/>
      <c r="BU7" s="30">
        <f>'HBE ENTRY  '!I74</f>
        <v>4.5</v>
      </c>
      <c r="BV7" s="30"/>
      <c r="BW7" s="30">
        <f>'HBE ENTRY  '!I76</f>
        <v>2.5</v>
      </c>
      <c r="BX7" s="30"/>
      <c r="BY7" s="30">
        <f>'HBE ENTRY  '!I78</f>
        <v>13.5</v>
      </c>
      <c r="BZ7" s="30"/>
      <c r="CA7" s="30">
        <f>'HBE ENTRY  '!I80</f>
        <v>1.5</v>
      </c>
      <c r="CB7" s="30"/>
      <c r="CC7" s="30">
        <f>'HBE ENTRY  '!I82</f>
        <v>10.5</v>
      </c>
      <c r="CD7" s="30"/>
      <c r="CE7" s="30">
        <f>'HBE ENTRY  '!I84</f>
        <v>7.5</v>
      </c>
      <c r="CF7" s="30"/>
      <c r="CG7" s="30">
        <f>'HBE ENTRY  '!I86</f>
        <v>15.5</v>
      </c>
      <c r="CH7" s="30"/>
      <c r="CI7" s="30">
        <f>'HBE ENTRY  '!I88</f>
        <v>1.5</v>
      </c>
      <c r="CJ7" s="30"/>
      <c r="CK7" s="30">
        <f>'HBE ENTRY  '!I90</f>
        <v>4.5</v>
      </c>
      <c r="CL7" s="30"/>
      <c r="CM7" s="30">
        <v>4.5</v>
      </c>
      <c r="CN7" s="30"/>
      <c r="CO7" s="32"/>
    </row>
    <row r="8" spans="1:94" s="28" customFormat="1" x14ac:dyDescent="0.25">
      <c r="A8" s="22"/>
      <c r="B8" s="77" t="s">
        <v>60</v>
      </c>
      <c r="C8" s="26"/>
      <c r="D8" s="26"/>
      <c r="E8" s="26"/>
      <c r="F8" s="26"/>
      <c r="G8" s="26">
        <f>G3-G5</f>
        <v>-20</v>
      </c>
      <c r="H8" s="26"/>
      <c r="I8" s="26">
        <f>I3-I5</f>
        <v>4</v>
      </c>
      <c r="J8" s="26"/>
      <c r="K8" s="26">
        <f>K3-K5</f>
        <v>3</v>
      </c>
      <c r="L8" s="26"/>
      <c r="M8" s="26">
        <f>M3-M5</f>
        <v>4</v>
      </c>
      <c r="N8" s="26"/>
      <c r="O8" s="26">
        <f>O3-O5</f>
        <v>-27</v>
      </c>
      <c r="P8" s="26"/>
      <c r="Q8" s="26">
        <f>Q3-Q5</f>
        <v>13</v>
      </c>
      <c r="R8" s="26"/>
      <c r="S8" s="26">
        <f>S3-S5</f>
        <v>20</v>
      </c>
      <c r="T8" s="26"/>
      <c r="U8" s="26">
        <f>U3-U5</f>
        <v>-3</v>
      </c>
      <c r="V8" s="26"/>
      <c r="W8" s="26">
        <f>W3-W5</f>
        <v>18</v>
      </c>
      <c r="X8" s="26"/>
      <c r="Y8" s="26">
        <f>Y3-Y5</f>
        <v>-43</v>
      </c>
      <c r="Z8" s="26"/>
      <c r="AA8" s="26">
        <f>AA3-AA5</f>
        <v>-13</v>
      </c>
      <c r="AB8" s="26"/>
      <c r="AC8" s="22">
        <f>AC3-AC5</f>
        <v>-7</v>
      </c>
      <c r="AD8" s="26"/>
      <c r="AE8" s="26">
        <f>AE3-AE5</f>
        <v>-2</v>
      </c>
      <c r="AF8" s="26"/>
      <c r="AG8" s="26">
        <f>AG3-AG5</f>
        <v>-10</v>
      </c>
      <c r="AH8" s="26"/>
      <c r="AI8" s="26">
        <f>AI3-AI5</f>
        <v>20</v>
      </c>
      <c r="AJ8" s="26"/>
      <c r="AK8" s="26">
        <f>AK3-AK5</f>
        <v>49</v>
      </c>
      <c r="AL8" s="26"/>
      <c r="AM8" s="26">
        <f>AM3-AM5</f>
        <v>-7</v>
      </c>
      <c r="AN8" s="26"/>
      <c r="AO8" s="26">
        <f>AO3-AO5</f>
        <v>-10</v>
      </c>
      <c r="AP8" s="26"/>
      <c r="AQ8" s="26">
        <f>AQ3-AQ5</f>
        <v>6</v>
      </c>
      <c r="AR8" s="26"/>
      <c r="AS8" s="26">
        <f>AS3-AS5</f>
        <v>24</v>
      </c>
      <c r="AT8" s="26"/>
      <c r="AU8" s="26">
        <f>AU3-AU5</f>
        <v>13</v>
      </c>
      <c r="AV8" s="26"/>
      <c r="AW8" s="26">
        <f>AW3-AW5</f>
        <v>21</v>
      </c>
      <c r="AX8" s="26"/>
      <c r="AY8" s="26">
        <f>AY3-AY5</f>
        <v>20</v>
      </c>
      <c r="AZ8" s="26"/>
      <c r="BA8" s="26">
        <f>BA3-BA5</f>
        <v>-14</v>
      </c>
      <c r="BB8" s="26"/>
      <c r="BC8" s="26">
        <f>BC3-BC5</f>
        <v>-8</v>
      </c>
      <c r="BD8" s="26"/>
      <c r="BE8" s="26">
        <f>BE3-BE5</f>
        <v>-9</v>
      </c>
      <c r="BF8" s="26"/>
      <c r="BG8" s="26">
        <f>BG3-BG5</f>
        <v>-7</v>
      </c>
      <c r="BH8" s="26"/>
      <c r="BI8" s="26">
        <f>BI3-BI5</f>
        <v>9</v>
      </c>
      <c r="BJ8" s="26"/>
      <c r="BK8" s="26">
        <f>BK3-BK5</f>
        <v>14</v>
      </c>
      <c r="BL8" s="26"/>
      <c r="BM8" s="26">
        <f>BM3-BM5</f>
        <v>3</v>
      </c>
      <c r="BN8" s="26"/>
      <c r="BO8" s="26">
        <f>BO3-BO5</f>
        <v>32</v>
      </c>
      <c r="BP8" s="26"/>
      <c r="BQ8" s="39">
        <f>BQ3-BQ5</f>
        <v>-10</v>
      </c>
      <c r="BR8" s="26"/>
      <c r="BS8" s="26">
        <f>BS3-BS5</f>
        <v>11</v>
      </c>
      <c r="BT8" s="26"/>
      <c r="BU8" s="26">
        <f>BU3-BU5</f>
        <v>-13</v>
      </c>
      <c r="BV8" s="26"/>
      <c r="BW8" s="26">
        <f>BW3-BW5</f>
        <v>-18</v>
      </c>
      <c r="BX8" s="26"/>
      <c r="BY8" s="26">
        <f>BY3-BY5</f>
        <v>60</v>
      </c>
      <c r="BZ8" s="26"/>
      <c r="CA8" s="26">
        <f>CA3-CA5</f>
        <v>1</v>
      </c>
      <c r="CB8" s="26"/>
      <c r="CC8" s="26">
        <f>CC3-CC5</f>
        <v>4</v>
      </c>
      <c r="CD8" s="26"/>
      <c r="CE8" s="26">
        <f>CE3-CE5</f>
        <v>35</v>
      </c>
      <c r="CF8" s="26"/>
      <c r="CG8" s="26">
        <f>CG3-CG5</f>
        <v>39</v>
      </c>
      <c r="CH8" s="26"/>
      <c r="CI8" s="26">
        <f>CI3-CI5</f>
        <v>7</v>
      </c>
      <c r="CJ8" s="26"/>
      <c r="CK8" s="26">
        <f>CK3-CK5</f>
        <v>-6</v>
      </c>
      <c r="CL8" s="26"/>
      <c r="CM8" s="26">
        <f>CM3-CM5</f>
        <v>21</v>
      </c>
      <c r="CN8" s="26"/>
      <c r="CO8" s="27"/>
    </row>
    <row r="9" spans="1:94" x14ac:dyDescent="0.25">
      <c r="B9" s="79" t="s">
        <v>61</v>
      </c>
      <c r="C9" s="80"/>
      <c r="D9" s="34"/>
      <c r="E9" s="34"/>
      <c r="F9" s="34"/>
      <c r="G9" s="34">
        <f>G3+G5</f>
        <v>62</v>
      </c>
      <c r="H9" s="34"/>
      <c r="I9" s="34">
        <f>I3+I5</f>
        <v>56</v>
      </c>
      <c r="J9" s="34"/>
      <c r="K9" s="34">
        <f>K3+K5</f>
        <v>65</v>
      </c>
      <c r="L9" s="34"/>
      <c r="M9" s="34">
        <f>M3+M5</f>
        <v>22</v>
      </c>
      <c r="N9" s="34"/>
      <c r="O9" s="34">
        <f>O3+O5</f>
        <v>47</v>
      </c>
      <c r="P9" s="34"/>
      <c r="Q9" s="34">
        <f>Q3+Q5</f>
        <v>57</v>
      </c>
      <c r="R9" s="34"/>
      <c r="S9" s="34">
        <f>S3+S5</f>
        <v>48</v>
      </c>
      <c r="T9" s="34"/>
      <c r="U9" s="34">
        <f>U3+U5</f>
        <v>73</v>
      </c>
      <c r="V9" s="34"/>
      <c r="W9" s="34">
        <f>W3+W5</f>
        <v>52</v>
      </c>
      <c r="X9" s="34"/>
      <c r="Y9" s="34">
        <f>Y3+Y5</f>
        <v>45</v>
      </c>
      <c r="Z9" s="34"/>
      <c r="AA9" s="34">
        <f>AA3+AA5</f>
        <v>47</v>
      </c>
      <c r="AB9" s="34"/>
      <c r="AC9" s="35">
        <f>AC3+AC5</f>
        <v>27</v>
      </c>
      <c r="AD9" s="34"/>
      <c r="AE9" s="34">
        <f>AE3+AE5</f>
        <v>40</v>
      </c>
      <c r="AF9" s="34"/>
      <c r="AG9" s="34">
        <f>AG3+AG5</f>
        <v>52</v>
      </c>
      <c r="AH9" s="34"/>
      <c r="AI9" s="34">
        <f>AI3+AI5</f>
        <v>64</v>
      </c>
      <c r="AJ9" s="34"/>
      <c r="AK9" s="34">
        <f>AK3+AK5</f>
        <v>69</v>
      </c>
      <c r="AL9" s="34"/>
      <c r="AM9" s="34">
        <f>AM3+AM5</f>
        <v>21</v>
      </c>
      <c r="AN9" s="34"/>
      <c r="AO9" s="35">
        <f>AO3+AO5</f>
        <v>38</v>
      </c>
      <c r="AP9" s="36"/>
      <c r="AQ9" s="35">
        <f>AQ3+AQ5</f>
        <v>54</v>
      </c>
      <c r="AR9" s="36"/>
      <c r="AS9" s="35">
        <f>AS3+AS5</f>
        <v>66</v>
      </c>
      <c r="AT9" s="36"/>
      <c r="AU9" s="35">
        <f>AU3+AU5</f>
        <v>85</v>
      </c>
      <c r="AV9" s="36"/>
      <c r="AW9" s="35">
        <f>AW3+AW5</f>
        <v>61</v>
      </c>
      <c r="AX9" s="36"/>
      <c r="AY9" s="35">
        <f>AY3+AY5</f>
        <v>40</v>
      </c>
      <c r="AZ9" s="36"/>
      <c r="BA9" s="35">
        <f>BA3+BA5</f>
        <v>70</v>
      </c>
      <c r="BB9" s="36"/>
      <c r="BC9" s="35">
        <f>BC3+BC5</f>
        <v>54</v>
      </c>
      <c r="BD9" s="36"/>
      <c r="BE9" s="37">
        <f>BE3+BE5</f>
        <v>37</v>
      </c>
      <c r="BF9" s="36"/>
      <c r="BG9" s="60">
        <f>BG3+BG5</f>
        <v>55</v>
      </c>
      <c r="BH9" s="36"/>
      <c r="BI9" s="60">
        <f>BI3+BI5</f>
        <v>47</v>
      </c>
      <c r="BJ9" s="60"/>
      <c r="BK9" s="60">
        <f>BK3+BK5</f>
        <v>62</v>
      </c>
      <c r="BL9" s="60"/>
      <c r="BM9" s="36">
        <f>BM3+BM5</f>
        <v>73</v>
      </c>
      <c r="BN9" s="36"/>
      <c r="BO9" s="72">
        <f>BO3+BO5</f>
        <v>48</v>
      </c>
      <c r="BP9" s="36"/>
      <c r="BQ9" s="36">
        <f>BQ3+BQ5</f>
        <v>62</v>
      </c>
      <c r="BR9" s="36"/>
      <c r="BS9" s="36">
        <f>BS3+BS5</f>
        <v>17</v>
      </c>
      <c r="BT9" s="36"/>
      <c r="BU9" s="36">
        <f>BU3+BU5</f>
        <v>63</v>
      </c>
      <c r="BV9" s="36"/>
      <c r="BW9" s="36">
        <f>BW3+BW5</f>
        <v>44</v>
      </c>
      <c r="BX9" s="36"/>
      <c r="BY9" s="36">
        <f>BY3+BY5</f>
        <v>66</v>
      </c>
      <c r="BZ9" s="36"/>
      <c r="CA9" s="36">
        <f>CA3+CA5</f>
        <v>31</v>
      </c>
      <c r="CB9" s="36"/>
      <c r="CC9" s="36">
        <f>CC3+CC5</f>
        <v>66</v>
      </c>
      <c r="CD9" s="36"/>
      <c r="CE9" s="36">
        <f>CE3+CE5</f>
        <v>35</v>
      </c>
      <c r="CF9" s="36"/>
      <c r="CG9" s="36">
        <f>CG3+CG5</f>
        <v>51</v>
      </c>
      <c r="CH9" s="36"/>
      <c r="CI9" s="36">
        <f>CI3+CI5</f>
        <v>47</v>
      </c>
      <c r="CJ9" s="36"/>
      <c r="CK9" s="36">
        <f>CK3+CK5</f>
        <v>68</v>
      </c>
      <c r="CL9" s="36"/>
      <c r="CM9" s="36">
        <f>CM3+CM5</f>
        <v>47</v>
      </c>
      <c r="CN9" s="36"/>
      <c r="CO9" s="38">
        <f>SUM(BM9:CM9)</f>
        <v>718</v>
      </c>
    </row>
    <row r="10" spans="1:94" ht="13.5" customHeight="1" x14ac:dyDescent="0.25"/>
    <row r="11" spans="1:94" s="39" customFormat="1" hidden="1" x14ac:dyDescent="0.25">
      <c r="A11" s="19"/>
      <c r="G11" s="39" t="str">
        <f>IF(G8&gt;G7,G2,G4)</f>
        <v>OU</v>
      </c>
      <c r="H11" s="39">
        <f>IF(H8&gt;H7,H2,H4)</f>
        <v>0</v>
      </c>
      <c r="I11" s="39" t="str">
        <f t="shared" ref="I11" si="0">IF(I8&gt;I7,I2,I4)</f>
        <v>FAM</v>
      </c>
      <c r="J11" s="39">
        <f t="shared" ref="J11:BT11" si="1">IF(J8&gt;J7,J2,J4)</f>
        <v>0</v>
      </c>
      <c r="K11" s="39" t="str">
        <f t="shared" si="1"/>
        <v>LAL</v>
      </c>
      <c r="L11" s="39">
        <f t="shared" si="1"/>
        <v>0</v>
      </c>
      <c r="M11" s="39" t="str">
        <f t="shared" si="1"/>
        <v>MIA</v>
      </c>
      <c r="N11" s="39">
        <f t="shared" si="1"/>
        <v>0</v>
      </c>
      <c r="O11" s="39" t="str">
        <f t="shared" si="1"/>
        <v>FS</v>
      </c>
      <c r="P11" s="39">
        <f t="shared" si="1"/>
        <v>0</v>
      </c>
      <c r="Q11" s="39" t="str">
        <f t="shared" si="1"/>
        <v>UCLA</v>
      </c>
      <c r="R11" s="39">
        <f t="shared" si="1"/>
        <v>0</v>
      </c>
      <c r="S11" s="39" t="str">
        <f t="shared" si="1"/>
        <v>TT</v>
      </c>
      <c r="T11" s="39">
        <f t="shared" si="1"/>
        <v>0</v>
      </c>
      <c r="U11" s="39" t="str">
        <f t="shared" si="1"/>
        <v>WK</v>
      </c>
      <c r="V11" s="39">
        <f t="shared" si="1"/>
        <v>0</v>
      </c>
      <c r="W11" s="39" t="str">
        <f t="shared" si="1"/>
        <v>UTSA</v>
      </c>
      <c r="X11" s="39">
        <f t="shared" si="1"/>
        <v>0</v>
      </c>
      <c r="Y11" s="39" t="str">
        <f t="shared" si="1"/>
        <v>S FL</v>
      </c>
      <c r="Z11" s="39">
        <f t="shared" si="1"/>
        <v>0</v>
      </c>
      <c r="AA11" s="39" t="str">
        <f t="shared" si="1"/>
        <v>GAT</v>
      </c>
      <c r="AB11" s="39">
        <f t="shared" si="1"/>
        <v>0</v>
      </c>
      <c r="AC11" s="19" t="str">
        <f t="shared" si="1"/>
        <v>DUKE</v>
      </c>
      <c r="AD11" s="39">
        <f t="shared" si="1"/>
        <v>0</v>
      </c>
      <c r="AE11" s="39" t="str">
        <f t="shared" si="1"/>
        <v>NIU</v>
      </c>
      <c r="AF11" s="39">
        <f t="shared" si="1"/>
        <v>0</v>
      </c>
      <c r="AG11" s="39" t="str">
        <f t="shared" si="1"/>
        <v>AF</v>
      </c>
      <c r="AH11" s="39">
        <f t="shared" si="1"/>
        <v>0</v>
      </c>
      <c r="AI11" s="39" t="str">
        <f t="shared" si="1"/>
        <v>GA ST</v>
      </c>
      <c r="AJ11" s="39">
        <f t="shared" si="1"/>
        <v>0</v>
      </c>
      <c r="AK11" s="39" t="str">
        <f t="shared" si="1"/>
        <v>S AL</v>
      </c>
      <c r="AL11" s="39">
        <f t="shared" si="1"/>
        <v>0</v>
      </c>
      <c r="AM11" s="39" t="str">
        <f t="shared" si="1"/>
        <v>NW</v>
      </c>
      <c r="AN11" s="39">
        <f t="shared" si="1"/>
        <v>0</v>
      </c>
      <c r="AO11" s="39" t="str">
        <f t="shared" si="1"/>
        <v>CCAR</v>
      </c>
      <c r="AP11" s="39">
        <f t="shared" si="1"/>
        <v>0</v>
      </c>
      <c r="AQ11" s="39" t="str">
        <f t="shared" si="1"/>
        <v>MN</v>
      </c>
      <c r="AR11" s="39">
        <f t="shared" si="1"/>
        <v>0</v>
      </c>
      <c r="AS11" s="39" t="str">
        <f t="shared" si="1"/>
        <v>TX ST</v>
      </c>
      <c r="AT11" s="39">
        <f t="shared" si="1"/>
        <v>0</v>
      </c>
      <c r="AU11" s="39" t="str">
        <f t="shared" si="1"/>
        <v>KS</v>
      </c>
      <c r="AV11" s="39">
        <f t="shared" si="1"/>
        <v>0</v>
      </c>
      <c r="AW11" s="39" t="str">
        <f t="shared" si="1"/>
        <v>VAT</v>
      </c>
      <c r="AX11" s="39">
        <f t="shared" si="1"/>
        <v>0</v>
      </c>
      <c r="AY11" s="39" t="str">
        <f t="shared" si="1"/>
        <v>WV</v>
      </c>
      <c r="AZ11" s="39">
        <f t="shared" si="1"/>
        <v>0</v>
      </c>
      <c r="BA11" s="39" t="str">
        <f t="shared" si="1"/>
        <v>USC</v>
      </c>
      <c r="BB11" s="39">
        <f t="shared" si="1"/>
        <v>0</v>
      </c>
      <c r="BC11" s="39" t="str">
        <f t="shared" si="1"/>
        <v>OKS</v>
      </c>
      <c r="BD11" s="39">
        <f t="shared" si="1"/>
        <v>0</v>
      </c>
      <c r="BE11" s="39" t="str">
        <f t="shared" ref="BE11:BF11" si="2">IF(BE8&gt;BE7,BE2,BE4)</f>
        <v>BC</v>
      </c>
      <c r="BF11" s="39">
        <f t="shared" si="2"/>
        <v>0</v>
      </c>
      <c r="BG11" s="39" t="str">
        <f t="shared" si="1"/>
        <v>RUT</v>
      </c>
      <c r="BH11" s="39">
        <f t="shared" si="1"/>
        <v>0</v>
      </c>
      <c r="BI11" s="39" t="str">
        <f t="shared" si="1"/>
        <v>K ST</v>
      </c>
      <c r="BJ11" s="39">
        <f t="shared" si="1"/>
        <v>0</v>
      </c>
      <c r="BK11" s="39" t="str">
        <f t="shared" si="1"/>
        <v>AZ</v>
      </c>
      <c r="BL11" s="39">
        <f t="shared" si="1"/>
        <v>0</v>
      </c>
      <c r="BM11" s="39" t="str">
        <f t="shared" si="1"/>
        <v>KY</v>
      </c>
      <c r="BN11" s="39">
        <f t="shared" si="1"/>
        <v>0</v>
      </c>
      <c r="BO11" s="39" t="str">
        <f t="shared" si="1"/>
        <v>ND</v>
      </c>
      <c r="BP11" s="39">
        <f t="shared" si="1"/>
        <v>0</v>
      </c>
      <c r="BQ11" s="39" t="str">
        <f t="shared" si="1"/>
        <v>MEM</v>
      </c>
      <c r="BR11" s="39">
        <f t="shared" si="1"/>
        <v>0</v>
      </c>
      <c r="BS11" s="39" t="str">
        <f t="shared" si="1"/>
        <v>MZ</v>
      </c>
      <c r="BT11" s="39">
        <f t="shared" si="1"/>
        <v>0</v>
      </c>
      <c r="BU11" s="39" t="str">
        <f t="shared" ref="BU11:BZ11" si="3">IF(BU8&gt;BU7,BU2,BU4)</f>
        <v>MISS</v>
      </c>
      <c r="BV11" s="39">
        <f t="shared" si="3"/>
        <v>0</v>
      </c>
      <c r="BW11" s="39" t="str">
        <f t="shared" si="3"/>
        <v>MD</v>
      </c>
      <c r="BX11" s="39">
        <f t="shared" si="3"/>
        <v>0</v>
      </c>
      <c r="BY11" s="39" t="str">
        <f t="shared" si="3"/>
        <v>GA</v>
      </c>
      <c r="BZ11" s="39">
        <f t="shared" si="3"/>
        <v>0</v>
      </c>
      <c r="CA11" s="39" t="str">
        <f t="shared" ref="CA11:CJ11" si="4">IF(CA8&gt;CA7,CA2,CA4)</f>
        <v>TOL</v>
      </c>
      <c r="CB11" s="39">
        <f t="shared" si="4"/>
        <v>0</v>
      </c>
      <c r="CC11" s="39" t="str">
        <f t="shared" si="4"/>
        <v>WI</v>
      </c>
      <c r="CD11" s="39">
        <f t="shared" si="4"/>
        <v>0</v>
      </c>
      <c r="CE11" s="39" t="str">
        <f t="shared" si="4"/>
        <v>TEN</v>
      </c>
      <c r="CF11" s="39">
        <f t="shared" si="4"/>
        <v>0</v>
      </c>
      <c r="CG11" s="39" t="str">
        <f t="shared" si="4"/>
        <v>ORE</v>
      </c>
      <c r="CH11" s="39">
        <f t="shared" si="4"/>
        <v>0</v>
      </c>
      <c r="CI11" s="39" t="str">
        <f t="shared" si="4"/>
        <v>MI</v>
      </c>
      <c r="CJ11" s="39">
        <f t="shared" si="4"/>
        <v>0</v>
      </c>
      <c r="CK11" s="39" t="str">
        <f t="shared" ref="CK11:CL11" si="5">IF(CK8&gt;CK7,CK2,CK4)</f>
        <v>WASH</v>
      </c>
      <c r="CL11" s="39">
        <f t="shared" si="5"/>
        <v>0</v>
      </c>
      <c r="CM11" s="39" t="str">
        <f t="shared" ref="CM11:CN11" si="6">IF(CM8&gt;CM7,CM2,CM4)</f>
        <v>MI</v>
      </c>
      <c r="CN11" s="39">
        <f t="shared" si="6"/>
        <v>0</v>
      </c>
      <c r="CO11" s="40"/>
    </row>
    <row r="12" spans="1:94" s="44" customFormat="1" ht="13.8" thickBot="1" x14ac:dyDescent="0.3">
      <c r="A12" s="14" t="s">
        <v>62</v>
      </c>
      <c r="B12" s="81" t="s">
        <v>63</v>
      </c>
      <c r="C12" s="41"/>
      <c r="D12" s="41"/>
      <c r="E12" s="41"/>
      <c r="F12" s="41" t="s">
        <v>8</v>
      </c>
      <c r="G12" s="42" t="str">
        <f>IF(G3=0,0,G11)</f>
        <v>OU</v>
      </c>
      <c r="H12" s="42"/>
      <c r="I12" s="52" t="str">
        <f>IF(I3=0,0,I11)</f>
        <v>FAM</v>
      </c>
      <c r="J12" s="42"/>
      <c r="K12" s="42" t="str">
        <f>IF(K3=0,0,K11)</f>
        <v>LAL</v>
      </c>
      <c r="L12" s="42"/>
      <c r="M12" s="52" t="str">
        <f>IF(M3=0,0,M11)</f>
        <v>MIA</v>
      </c>
      <c r="N12" s="42"/>
      <c r="O12" s="42" t="str">
        <f>IF(O3=0,0,O11)</f>
        <v>FS</v>
      </c>
      <c r="P12" s="42"/>
      <c r="Q12" s="52" t="str">
        <f>IF(Q3=0,0,Q11)</f>
        <v>UCLA</v>
      </c>
      <c r="R12" s="42"/>
      <c r="S12" s="42" t="str">
        <f>IF(S3=0,0,S11)</f>
        <v>TT</v>
      </c>
      <c r="T12" s="42"/>
      <c r="U12" s="52" t="str">
        <f>IF(U3=0,0,U11)</f>
        <v>WK</v>
      </c>
      <c r="V12" s="42"/>
      <c r="W12" s="42" t="str">
        <f>IF(W3=0,0,W11)</f>
        <v>UTSA</v>
      </c>
      <c r="X12" s="42"/>
      <c r="Y12" s="52" t="str">
        <f>IF(Y3=0,0,Y11)</f>
        <v>S FL</v>
      </c>
      <c r="Z12" s="42"/>
      <c r="AA12" s="42" t="str">
        <f>IF(AA3=0,0,AA11)</f>
        <v>GAT</v>
      </c>
      <c r="AB12" s="42"/>
      <c r="AC12" s="52" t="str">
        <f>IF(AC3=0,0,AC11)</f>
        <v>DUKE</v>
      </c>
      <c r="AD12" s="42"/>
      <c r="AE12" s="42" t="str">
        <f>IF(AE3=0,0,AE11)</f>
        <v>NIU</v>
      </c>
      <c r="AF12" s="42"/>
      <c r="AG12" s="52" t="str">
        <f>IF(AG3=0,0,AG11)</f>
        <v>AF</v>
      </c>
      <c r="AH12" s="42"/>
      <c r="AI12" s="42" t="str">
        <f>IF(AI3=0,0,AI11)</f>
        <v>GA ST</v>
      </c>
      <c r="AJ12" s="42"/>
      <c r="AK12" s="52" t="str">
        <f>IF(AK3=0,0,AK11)</f>
        <v>S AL</v>
      </c>
      <c r="AL12" s="42"/>
      <c r="AM12" s="91" t="str">
        <f>IF(AM3=0,0,AM11)</f>
        <v>NW</v>
      </c>
      <c r="AN12" s="52"/>
      <c r="AO12" s="52" t="str">
        <f>IF(AO3=0,0,AO11)</f>
        <v>CCAR</v>
      </c>
      <c r="AP12" s="52"/>
      <c r="AQ12" s="91" t="str">
        <f>IF(AQ3=0,0,AQ11)</f>
        <v>MN</v>
      </c>
      <c r="AR12" s="52"/>
      <c r="AS12" s="52" t="str">
        <f>IF(AS3=0,0,AS11)</f>
        <v>TX ST</v>
      </c>
      <c r="AT12" s="52"/>
      <c r="AU12" s="91" t="str">
        <f>IF(AU3=0,0,AU11)</f>
        <v>KS</v>
      </c>
      <c r="AV12" s="52"/>
      <c r="AW12" s="52" t="str">
        <f>IF(AW3=0,0,AW11)</f>
        <v>VAT</v>
      </c>
      <c r="AX12" s="52"/>
      <c r="AY12" s="91" t="str">
        <f>IF(AY3=0,0,AY11)</f>
        <v>WV</v>
      </c>
      <c r="AZ12" s="52"/>
      <c r="BA12" s="52" t="str">
        <f>IF(BA3=0,0,BA11)</f>
        <v>USC</v>
      </c>
      <c r="BB12" s="52"/>
      <c r="BC12" s="91" t="str">
        <f>IF(BC3=0,0,BC11)</f>
        <v>OKS</v>
      </c>
      <c r="BD12" s="52"/>
      <c r="BE12" s="52" t="str">
        <f>IF(BE3=0,0,BE11)</f>
        <v>BC</v>
      </c>
      <c r="BF12" s="52"/>
      <c r="BG12" s="91" t="str">
        <f>IF(BG3=0,0,BG11)</f>
        <v>RUT</v>
      </c>
      <c r="BH12" s="52"/>
      <c r="BI12" s="52" t="str">
        <f>IF(BI3=0,0,BI11)</f>
        <v>K ST</v>
      </c>
      <c r="BJ12" s="52"/>
      <c r="BK12" s="91" t="str">
        <f>IF(BK3=0,0,BK11)</f>
        <v>AZ</v>
      </c>
      <c r="BL12" s="52"/>
      <c r="BM12" s="52" t="str">
        <f>IF(BM3=0,0,BM11)</f>
        <v>KY</v>
      </c>
      <c r="BN12" s="52"/>
      <c r="BO12" s="91" t="str">
        <f>IF(BO3=0,0,BO11)</f>
        <v>ND</v>
      </c>
      <c r="BP12" s="52"/>
      <c r="BQ12" s="90" t="str">
        <f>IF(BQ3=0,0,BQ11)</f>
        <v>MEM</v>
      </c>
      <c r="BR12" s="52"/>
      <c r="BS12" s="91" t="str">
        <f>IF(BS3=0,0,BS11)</f>
        <v>MZ</v>
      </c>
      <c r="BT12" s="52"/>
      <c r="BU12" s="52" t="str">
        <f>IF(BU3=0,0,BU11)</f>
        <v>MISS</v>
      </c>
      <c r="BV12" s="52"/>
      <c r="BW12" s="91" t="str">
        <f>IF(BW3=0,0,BW11)</f>
        <v>MD</v>
      </c>
      <c r="BX12" s="52"/>
      <c r="BY12" s="52" t="str">
        <f>IF(BY3=0,0,BY11)</f>
        <v>GA</v>
      </c>
      <c r="BZ12" s="52"/>
      <c r="CA12" s="91" t="str">
        <f>IF(CA3=0,0,CA11)</f>
        <v>TOL</v>
      </c>
      <c r="CB12" s="52"/>
      <c r="CC12" s="52" t="str">
        <f>IF(CC3=0,0,CC11)</f>
        <v>WI</v>
      </c>
      <c r="CD12" s="52"/>
      <c r="CE12" s="91" t="str">
        <f>IF(CE3=0,0,CE11)</f>
        <v>TEN</v>
      </c>
      <c r="CF12" s="52"/>
      <c r="CG12" s="52" t="str">
        <f>IF(CG3=0,0,CG11)</f>
        <v>ORE</v>
      </c>
      <c r="CH12" s="52"/>
      <c r="CI12" s="91" t="str">
        <f>IF(CI3=0,0,CI11)</f>
        <v>MI</v>
      </c>
      <c r="CJ12" s="52"/>
      <c r="CK12" s="52" t="str">
        <f>IF(CK3=0,0,CK11)</f>
        <v>WASH</v>
      </c>
      <c r="CL12" s="52"/>
      <c r="CM12" s="91" t="str">
        <f>IF(CM3=0,0,CM11)</f>
        <v>MI</v>
      </c>
      <c r="CN12" s="42"/>
      <c r="CO12" s="43"/>
    </row>
    <row r="13" spans="1:94" s="21" customFormat="1" ht="30" customHeight="1" x14ac:dyDescent="0.25">
      <c r="A13" s="45">
        <f t="shared" ref="A13:A44" si="7">SUM(H13+J13+L13+N13+P13+R13+T13+V13+X13+Z13+AB13+AD13+AF13+AH13+AJ13+AL13+AN13+AP13+AR13+AT13+AV13+AX13+AZ13+BB13+BD13+BF13+BH13+BJ13+BL13+BN13+BP13+BR13+BT13+BV13+BX13+BZ13+CB13+CD13+CF13+CH13+CJ13+CL13+CN13)</f>
        <v>29</v>
      </c>
      <c r="B13" s="82" t="s">
        <v>317</v>
      </c>
      <c r="C13" s="19">
        <v>20</v>
      </c>
      <c r="D13" s="19"/>
      <c r="E13" s="19">
        <f t="shared" ref="E13:E44" si="8">F13-C13</f>
        <v>0</v>
      </c>
      <c r="F13" s="19">
        <v>20</v>
      </c>
      <c r="G13" s="86" t="s">
        <v>218</v>
      </c>
      <c r="H13" s="61">
        <f t="shared" ref="H13:H44" si="9">IF(G13=G$12,1,0)</f>
        <v>1</v>
      </c>
      <c r="I13" s="87" t="s">
        <v>220</v>
      </c>
      <c r="J13" s="61">
        <f t="shared" ref="J13:J44" si="10">IF(I13=I$12,1,0)</f>
        <v>1</v>
      </c>
      <c r="K13" s="53" t="s">
        <v>221</v>
      </c>
      <c r="L13" s="61">
        <f t="shared" ref="L13:L44" si="11">IF(K13=K$12,1,0)</f>
        <v>0</v>
      </c>
      <c r="M13" s="87" t="s">
        <v>224</v>
      </c>
      <c r="N13" s="61">
        <f t="shared" ref="N13:N44" si="12">IF(M13=M$12,1,0)</f>
        <v>1</v>
      </c>
      <c r="O13" s="86" t="s">
        <v>226</v>
      </c>
      <c r="P13" s="61">
        <f t="shared" ref="P13:P44" si="13">IF(O13=O$12,1,0)</f>
        <v>1</v>
      </c>
      <c r="Q13" s="87" t="s">
        <v>133</v>
      </c>
      <c r="R13" s="61">
        <f t="shared" ref="R13:R44" si="14">IF(Q13=Q$12,1,0)</f>
        <v>1</v>
      </c>
      <c r="S13" s="53" t="s">
        <v>136</v>
      </c>
      <c r="T13" s="61">
        <f t="shared" ref="T13:T44" si="15">IF(S13=S$12,1,0)</f>
        <v>0</v>
      </c>
      <c r="U13" s="87" t="s">
        <v>230</v>
      </c>
      <c r="V13" s="61">
        <f t="shared" ref="V13:V44" si="16">IF(U13=U$12,1,0)</f>
        <v>1</v>
      </c>
      <c r="W13" s="86" t="s">
        <v>139</v>
      </c>
      <c r="X13" s="61">
        <f t="shared" ref="X13:X44" si="17">IF(W13=W$12,1,0)</f>
        <v>1</v>
      </c>
      <c r="Y13" s="87" t="s">
        <v>281</v>
      </c>
      <c r="Z13" s="61">
        <f t="shared" ref="Z13:Z44" si="18">IF(Y13=Y$12,1,0)</f>
        <v>1</v>
      </c>
      <c r="AA13" s="53" t="s">
        <v>143</v>
      </c>
      <c r="AB13" s="61">
        <f t="shared" ref="AB13:AB44" si="19">IF(AA13=AA$12,1,0)</f>
        <v>0</v>
      </c>
      <c r="AC13" s="87" t="s">
        <v>146</v>
      </c>
      <c r="AD13" s="61">
        <f t="shared" ref="AD13:AD44" si="20">IF(AC13=AC$12,1,0)</f>
        <v>1</v>
      </c>
      <c r="AE13" s="53" t="s">
        <v>282</v>
      </c>
      <c r="AF13" s="61">
        <f t="shared" ref="AF13:AF44" si="21">IF(AE13=AE$12,1,0)</f>
        <v>0</v>
      </c>
      <c r="AG13" s="53" t="s">
        <v>234</v>
      </c>
      <c r="AH13" s="61">
        <f t="shared" ref="AH13:AH44" si="22">IF(AG13=AG$12,1,0)</f>
        <v>0</v>
      </c>
      <c r="AI13" s="53" t="s">
        <v>284</v>
      </c>
      <c r="AJ13" s="61">
        <f t="shared" ref="AJ13:AJ44" si="23">IF(AI13=AI$12,1,0)</f>
        <v>0</v>
      </c>
      <c r="AK13" s="53" t="s">
        <v>236</v>
      </c>
      <c r="AL13" s="61">
        <f t="shared" ref="AL13:AL44" si="24">IF(AK13=AK$12,1,0)</f>
        <v>0</v>
      </c>
      <c r="AM13" s="86" t="s">
        <v>237</v>
      </c>
      <c r="AN13" s="61">
        <f t="shared" ref="AN13:AN44" si="25">IF(AM13=AM$12,1,0)</f>
        <v>1</v>
      </c>
      <c r="AO13" s="53" t="s">
        <v>238</v>
      </c>
      <c r="AP13" s="61">
        <f t="shared" ref="AP13:AP44" si="26">IF(AO13=AO$12,1,0)</f>
        <v>0</v>
      </c>
      <c r="AQ13" s="86" t="s">
        <v>240</v>
      </c>
      <c r="AR13" s="61">
        <f t="shared" ref="AR13:AR44" si="27">IF(AQ13=AQ$12,1,0)</f>
        <v>1</v>
      </c>
      <c r="AS13" s="87" t="s">
        <v>286</v>
      </c>
      <c r="AT13" s="61">
        <f t="shared" ref="AT13:AT44" si="28">IF(AS13=AS$12,1,0)</f>
        <v>1</v>
      </c>
      <c r="AU13" s="53" t="s">
        <v>168</v>
      </c>
      <c r="AV13" s="61">
        <f t="shared" ref="AV13:AV44" si="29">IF(AU13=AU$12,1,0)</f>
        <v>0</v>
      </c>
      <c r="AW13" s="87" t="s">
        <v>243</v>
      </c>
      <c r="AX13" s="61">
        <f t="shared" ref="AX13:AX44" si="30">IF(AW13=AW$12,1,0)</f>
        <v>1</v>
      </c>
      <c r="AY13" s="86" t="s">
        <v>245</v>
      </c>
      <c r="AZ13" s="61">
        <f t="shared" ref="AZ13:AZ44" si="31">IF(AY13=AY$12,1,0)</f>
        <v>1</v>
      </c>
      <c r="BA13" s="53" t="s">
        <v>247</v>
      </c>
      <c r="BB13" s="61">
        <f t="shared" ref="BB13:BB44" si="32">IF(BA13=BA$12,1,0)</f>
        <v>0</v>
      </c>
      <c r="BC13" s="86" t="s">
        <v>249</v>
      </c>
      <c r="BD13" s="61">
        <f t="shared" ref="BD13:BD44" si="33">IF(BC13=BC$12,1,0)</f>
        <v>1</v>
      </c>
      <c r="BE13" s="87" t="s">
        <v>250</v>
      </c>
      <c r="BF13" s="61">
        <f t="shared" ref="BF13:BF44" si="34">IF(BE13=BE$12,1,0)</f>
        <v>1</v>
      </c>
      <c r="BG13" s="86" t="s">
        <v>251</v>
      </c>
      <c r="BH13" s="61">
        <f t="shared" ref="BH13:BH44" si="35">IF(BG13=BG$12,1,0)</f>
        <v>1</v>
      </c>
      <c r="BI13" s="87" t="s">
        <v>252</v>
      </c>
      <c r="BJ13" s="61">
        <f t="shared" ref="BJ13:BJ44" si="36">IF(BI13=BI$12,1,0)</f>
        <v>1</v>
      </c>
      <c r="BK13" s="86" t="s">
        <v>254</v>
      </c>
      <c r="BL13" s="61">
        <f t="shared" ref="BL13:BL44" si="37">IF(BK13=BK$12,1,0)</f>
        <v>1</v>
      </c>
      <c r="BM13" s="53" t="s">
        <v>256</v>
      </c>
      <c r="BN13" s="61">
        <f t="shared" ref="BN13:BN44" si="38">IF(BM13=BM$12,1,0)</f>
        <v>0</v>
      </c>
      <c r="BO13" s="86" t="s">
        <v>258</v>
      </c>
      <c r="BP13" s="61">
        <f t="shared" ref="BP13:BP44" si="39">IF(BO13=BO$12,1,0)</f>
        <v>1</v>
      </c>
      <c r="BQ13" s="87" t="s">
        <v>261</v>
      </c>
      <c r="BR13" s="61">
        <f t="shared" ref="BR13:BR44" si="40">IF(BQ13=BQ$12,1,0)</f>
        <v>1</v>
      </c>
      <c r="BS13" s="86" t="s">
        <v>263</v>
      </c>
      <c r="BT13" s="61">
        <f t="shared" ref="BT13:BT44" si="41">IF(BS13=BS$12,1,0)</f>
        <v>1</v>
      </c>
      <c r="BU13" s="87" t="s">
        <v>265</v>
      </c>
      <c r="BV13" s="61">
        <f t="shared" ref="BV13:BV44" si="42">IF(BU13=BU$12,1,0)</f>
        <v>1</v>
      </c>
      <c r="BW13" s="86" t="s">
        <v>267</v>
      </c>
      <c r="BX13" s="61">
        <f t="shared" ref="BX13:BX44" si="43">IF(BW13=BW$12,1,0)</f>
        <v>1</v>
      </c>
      <c r="BY13" s="87" t="s">
        <v>268</v>
      </c>
      <c r="BZ13" s="61">
        <f t="shared" ref="BZ13:BZ44" si="44">IF(BY13=BY$12,1,0)</f>
        <v>1</v>
      </c>
      <c r="CA13" s="86" t="s">
        <v>270</v>
      </c>
      <c r="CB13" s="61">
        <f t="shared" ref="CB13:CB44" si="45">IF(CA13=CA$12,1,0)</f>
        <v>1</v>
      </c>
      <c r="CC13" s="87" t="s">
        <v>272</v>
      </c>
      <c r="CD13" s="61">
        <f t="shared" ref="CD13:CD44" si="46">IF(CC13=CC$12,1,0)</f>
        <v>1</v>
      </c>
      <c r="CE13" s="53" t="s">
        <v>274</v>
      </c>
      <c r="CF13" s="61">
        <f t="shared" ref="CF13:CF44" si="47">IF(CE13=CE$12,1,0)</f>
        <v>0</v>
      </c>
      <c r="CG13" s="53" t="s">
        <v>276</v>
      </c>
      <c r="CH13" s="61">
        <f t="shared" ref="CH13:CH44" si="48">IF(CG13=CG$12,1,0)</f>
        <v>0</v>
      </c>
      <c r="CI13" s="86" t="s">
        <v>277</v>
      </c>
      <c r="CJ13" s="61">
        <f t="shared" ref="CJ13:CJ44" si="49">IF(CI13=CI$12,1,0)</f>
        <v>1</v>
      </c>
      <c r="CK13" s="87" t="s">
        <v>280</v>
      </c>
      <c r="CL13" s="61">
        <f t="shared" ref="CL13:CL44" si="50">IF(CK13=CK$12,1,0)</f>
        <v>1</v>
      </c>
      <c r="CM13" s="53" t="s">
        <v>280</v>
      </c>
      <c r="CN13" s="19">
        <f t="shared" ref="CN13:CN44" si="51">IF(CM13=CM$12,2,0)</f>
        <v>0</v>
      </c>
      <c r="CO13" s="19">
        <v>762</v>
      </c>
      <c r="CP13" s="12">
        <f>CO13-CO9</f>
        <v>44</v>
      </c>
    </row>
    <row r="14" spans="1:94" s="21" customFormat="1" ht="30" customHeight="1" x14ac:dyDescent="0.25">
      <c r="A14" s="45">
        <f t="shared" si="7"/>
        <v>27</v>
      </c>
      <c r="B14" s="82" t="s">
        <v>305</v>
      </c>
      <c r="C14" s="19">
        <v>20</v>
      </c>
      <c r="D14" s="19"/>
      <c r="E14" s="19">
        <f t="shared" si="8"/>
        <v>0</v>
      </c>
      <c r="F14" s="19">
        <v>20</v>
      </c>
      <c r="G14" s="53" t="s">
        <v>217</v>
      </c>
      <c r="H14" s="61">
        <f t="shared" si="9"/>
        <v>0</v>
      </c>
      <c r="I14" s="53" t="s">
        <v>219</v>
      </c>
      <c r="J14" s="61">
        <f t="shared" si="10"/>
        <v>0</v>
      </c>
      <c r="K14" s="53" t="s">
        <v>221</v>
      </c>
      <c r="L14" s="61">
        <f t="shared" si="11"/>
        <v>0</v>
      </c>
      <c r="M14" s="87" t="s">
        <v>224</v>
      </c>
      <c r="N14" s="61">
        <f t="shared" si="12"/>
        <v>1</v>
      </c>
      <c r="O14" s="53" t="s">
        <v>225</v>
      </c>
      <c r="P14" s="61">
        <f t="shared" si="13"/>
        <v>0</v>
      </c>
      <c r="Q14" s="53" t="s">
        <v>227</v>
      </c>
      <c r="R14" s="61">
        <f t="shared" si="14"/>
        <v>0</v>
      </c>
      <c r="S14" s="86" t="s">
        <v>228</v>
      </c>
      <c r="T14" s="61">
        <f t="shared" si="15"/>
        <v>1</v>
      </c>
      <c r="U14" s="87" t="s">
        <v>230</v>
      </c>
      <c r="V14" s="61">
        <f t="shared" si="16"/>
        <v>1</v>
      </c>
      <c r="W14" s="86" t="s">
        <v>139</v>
      </c>
      <c r="X14" s="61">
        <f t="shared" si="17"/>
        <v>1</v>
      </c>
      <c r="Y14" s="87" t="s">
        <v>281</v>
      </c>
      <c r="Z14" s="61">
        <f t="shared" si="18"/>
        <v>1</v>
      </c>
      <c r="AA14" s="53" t="s">
        <v>143</v>
      </c>
      <c r="AB14" s="61">
        <f t="shared" si="19"/>
        <v>0</v>
      </c>
      <c r="AC14" s="87" t="s">
        <v>146</v>
      </c>
      <c r="AD14" s="61">
        <f t="shared" si="20"/>
        <v>1</v>
      </c>
      <c r="AE14" s="53" t="s">
        <v>282</v>
      </c>
      <c r="AF14" s="61">
        <f t="shared" si="21"/>
        <v>0</v>
      </c>
      <c r="AG14" s="87" t="s">
        <v>235</v>
      </c>
      <c r="AH14" s="61">
        <f t="shared" si="22"/>
        <v>1</v>
      </c>
      <c r="AI14" s="86" t="s">
        <v>283</v>
      </c>
      <c r="AJ14" s="61">
        <f t="shared" si="23"/>
        <v>1</v>
      </c>
      <c r="AK14" s="53" t="s">
        <v>236</v>
      </c>
      <c r="AL14" s="61">
        <f t="shared" si="24"/>
        <v>0</v>
      </c>
      <c r="AM14" s="53" t="s">
        <v>158</v>
      </c>
      <c r="AN14" s="61">
        <f t="shared" si="25"/>
        <v>0</v>
      </c>
      <c r="AO14" s="87" t="s">
        <v>239</v>
      </c>
      <c r="AP14" s="61">
        <f t="shared" si="26"/>
        <v>1</v>
      </c>
      <c r="AQ14" s="86" t="s">
        <v>240</v>
      </c>
      <c r="AR14" s="61">
        <f t="shared" si="27"/>
        <v>1</v>
      </c>
      <c r="AS14" s="53" t="s">
        <v>166</v>
      </c>
      <c r="AT14" s="61">
        <f t="shared" si="28"/>
        <v>0</v>
      </c>
      <c r="AU14" s="86" t="s">
        <v>242</v>
      </c>
      <c r="AV14" s="61">
        <f t="shared" si="29"/>
        <v>1</v>
      </c>
      <c r="AW14" s="53" t="s">
        <v>244</v>
      </c>
      <c r="AX14" s="61">
        <f t="shared" si="30"/>
        <v>0</v>
      </c>
      <c r="AY14" s="86" t="s">
        <v>245</v>
      </c>
      <c r="AZ14" s="61">
        <f t="shared" si="31"/>
        <v>1</v>
      </c>
      <c r="BA14" s="87" t="s">
        <v>175</v>
      </c>
      <c r="BB14" s="61">
        <f t="shared" si="32"/>
        <v>1</v>
      </c>
      <c r="BC14" s="53" t="s">
        <v>248</v>
      </c>
      <c r="BD14" s="61">
        <f t="shared" si="33"/>
        <v>0</v>
      </c>
      <c r="BE14" s="87" t="s">
        <v>250</v>
      </c>
      <c r="BF14" s="61">
        <f t="shared" si="34"/>
        <v>1</v>
      </c>
      <c r="BG14" s="53" t="s">
        <v>224</v>
      </c>
      <c r="BH14" s="61">
        <f t="shared" si="35"/>
        <v>0</v>
      </c>
      <c r="BI14" s="53" t="s">
        <v>253</v>
      </c>
      <c r="BJ14" s="61">
        <f t="shared" si="36"/>
        <v>0</v>
      </c>
      <c r="BK14" s="86" t="s">
        <v>254</v>
      </c>
      <c r="BL14" s="61">
        <f t="shared" si="37"/>
        <v>1</v>
      </c>
      <c r="BM14" s="87" t="s">
        <v>257</v>
      </c>
      <c r="BN14" s="61">
        <f t="shared" si="38"/>
        <v>1</v>
      </c>
      <c r="BO14" s="86" t="s">
        <v>258</v>
      </c>
      <c r="BP14" s="61">
        <f t="shared" si="39"/>
        <v>1</v>
      </c>
      <c r="BQ14" s="87" t="s">
        <v>261</v>
      </c>
      <c r="BR14" s="61">
        <f t="shared" si="40"/>
        <v>1</v>
      </c>
      <c r="BS14" s="86" t="s">
        <v>263</v>
      </c>
      <c r="BT14" s="61">
        <f t="shared" si="41"/>
        <v>1</v>
      </c>
      <c r="BU14" s="53" t="s">
        <v>264</v>
      </c>
      <c r="BV14" s="61">
        <f t="shared" si="42"/>
        <v>0</v>
      </c>
      <c r="BW14" s="86" t="s">
        <v>267</v>
      </c>
      <c r="BX14" s="61">
        <f t="shared" si="43"/>
        <v>1</v>
      </c>
      <c r="BY14" s="53" t="s">
        <v>269</v>
      </c>
      <c r="BZ14" s="61">
        <f t="shared" si="44"/>
        <v>0</v>
      </c>
      <c r="CA14" s="53" t="s">
        <v>271</v>
      </c>
      <c r="CB14" s="61">
        <f t="shared" si="45"/>
        <v>0</v>
      </c>
      <c r="CC14" s="87" t="s">
        <v>272</v>
      </c>
      <c r="CD14" s="61">
        <f t="shared" si="46"/>
        <v>1</v>
      </c>
      <c r="CE14" s="86" t="s">
        <v>273</v>
      </c>
      <c r="CF14" s="61">
        <f t="shared" si="47"/>
        <v>1</v>
      </c>
      <c r="CG14" s="87" t="s">
        <v>275</v>
      </c>
      <c r="CH14" s="61">
        <f t="shared" si="48"/>
        <v>1</v>
      </c>
      <c r="CI14" s="86" t="s">
        <v>277</v>
      </c>
      <c r="CJ14" s="61">
        <f t="shared" si="49"/>
        <v>1</v>
      </c>
      <c r="CK14" s="87" t="s">
        <v>280</v>
      </c>
      <c r="CL14" s="61">
        <f t="shared" si="50"/>
        <v>1</v>
      </c>
      <c r="CM14" s="86" t="s">
        <v>277</v>
      </c>
      <c r="CN14" s="19">
        <f t="shared" si="51"/>
        <v>2</v>
      </c>
      <c r="CO14" s="19">
        <v>533</v>
      </c>
      <c r="CP14" s="12">
        <f>CO14-CO9</f>
        <v>-185</v>
      </c>
    </row>
    <row r="15" spans="1:94" s="21" customFormat="1" ht="30" customHeight="1" x14ac:dyDescent="0.25">
      <c r="A15" s="45">
        <f t="shared" si="7"/>
        <v>27</v>
      </c>
      <c r="B15" s="82" t="s">
        <v>323</v>
      </c>
      <c r="C15" s="19">
        <v>20</v>
      </c>
      <c r="D15" s="19"/>
      <c r="E15" s="19">
        <f t="shared" si="8"/>
        <v>0</v>
      </c>
      <c r="F15" s="19">
        <v>20</v>
      </c>
      <c r="G15" s="53" t="s">
        <v>217</v>
      </c>
      <c r="H15" s="61">
        <f t="shared" si="9"/>
        <v>0</v>
      </c>
      <c r="I15" s="53" t="s">
        <v>219</v>
      </c>
      <c r="J15" s="61">
        <f t="shared" si="10"/>
        <v>0</v>
      </c>
      <c r="K15" s="86" t="s">
        <v>222</v>
      </c>
      <c r="L15" s="61">
        <f t="shared" si="11"/>
        <v>1</v>
      </c>
      <c r="M15" s="53" t="s">
        <v>223</v>
      </c>
      <c r="N15" s="61">
        <f t="shared" si="12"/>
        <v>0</v>
      </c>
      <c r="O15" s="86" t="s">
        <v>226</v>
      </c>
      <c r="P15" s="61">
        <f t="shared" si="13"/>
        <v>1</v>
      </c>
      <c r="Q15" s="87" t="s">
        <v>133</v>
      </c>
      <c r="R15" s="61">
        <f t="shared" si="14"/>
        <v>1</v>
      </c>
      <c r="S15" s="86" t="s">
        <v>228</v>
      </c>
      <c r="T15" s="61">
        <f t="shared" si="15"/>
        <v>1</v>
      </c>
      <c r="U15" s="53" t="s">
        <v>229</v>
      </c>
      <c r="V15" s="61">
        <f t="shared" si="16"/>
        <v>0</v>
      </c>
      <c r="W15" s="53" t="s">
        <v>231</v>
      </c>
      <c r="X15" s="61">
        <f t="shared" si="17"/>
        <v>0</v>
      </c>
      <c r="Y15" s="87" t="s">
        <v>281</v>
      </c>
      <c r="Z15" s="61">
        <f t="shared" si="18"/>
        <v>1</v>
      </c>
      <c r="AA15" s="86" t="s">
        <v>233</v>
      </c>
      <c r="AB15" s="61">
        <f t="shared" si="19"/>
        <v>1</v>
      </c>
      <c r="AC15" s="87" t="s">
        <v>146</v>
      </c>
      <c r="AD15" s="61">
        <f t="shared" si="20"/>
        <v>1</v>
      </c>
      <c r="AE15" s="53" t="s">
        <v>282</v>
      </c>
      <c r="AF15" s="61">
        <f t="shared" si="21"/>
        <v>0</v>
      </c>
      <c r="AG15" s="53" t="s">
        <v>234</v>
      </c>
      <c r="AH15" s="61">
        <f t="shared" si="22"/>
        <v>0</v>
      </c>
      <c r="AI15" s="86" t="s">
        <v>283</v>
      </c>
      <c r="AJ15" s="61">
        <f t="shared" si="23"/>
        <v>1</v>
      </c>
      <c r="AK15" s="87" t="s">
        <v>285</v>
      </c>
      <c r="AL15" s="61">
        <f t="shared" si="24"/>
        <v>1</v>
      </c>
      <c r="AM15" s="86" t="s">
        <v>237</v>
      </c>
      <c r="AN15" s="61">
        <f t="shared" si="25"/>
        <v>1</v>
      </c>
      <c r="AO15" s="87" t="s">
        <v>239</v>
      </c>
      <c r="AP15" s="61">
        <f t="shared" si="26"/>
        <v>1</v>
      </c>
      <c r="AQ15" s="86" t="s">
        <v>240</v>
      </c>
      <c r="AR15" s="61">
        <f t="shared" si="27"/>
        <v>1</v>
      </c>
      <c r="AS15" s="87" t="s">
        <v>286</v>
      </c>
      <c r="AT15" s="61">
        <f t="shared" si="28"/>
        <v>1</v>
      </c>
      <c r="AU15" s="53" t="s">
        <v>168</v>
      </c>
      <c r="AV15" s="61">
        <f t="shared" si="29"/>
        <v>0</v>
      </c>
      <c r="AW15" s="87" t="s">
        <v>243</v>
      </c>
      <c r="AX15" s="61">
        <f t="shared" si="30"/>
        <v>1</v>
      </c>
      <c r="AY15" s="86" t="s">
        <v>245</v>
      </c>
      <c r="AZ15" s="61">
        <f t="shared" si="31"/>
        <v>1</v>
      </c>
      <c r="BA15" s="87" t="s">
        <v>175</v>
      </c>
      <c r="BB15" s="61">
        <f t="shared" si="32"/>
        <v>1</v>
      </c>
      <c r="BC15" s="86" t="s">
        <v>249</v>
      </c>
      <c r="BD15" s="61">
        <f t="shared" si="33"/>
        <v>1</v>
      </c>
      <c r="BE15" s="87" t="s">
        <v>250</v>
      </c>
      <c r="BF15" s="61">
        <f t="shared" si="34"/>
        <v>1</v>
      </c>
      <c r="BG15" s="53" t="s">
        <v>224</v>
      </c>
      <c r="BH15" s="61">
        <f t="shared" si="35"/>
        <v>0</v>
      </c>
      <c r="BI15" s="53" t="s">
        <v>253</v>
      </c>
      <c r="BJ15" s="61">
        <f t="shared" si="36"/>
        <v>0</v>
      </c>
      <c r="BK15" s="86" t="s">
        <v>254</v>
      </c>
      <c r="BL15" s="61">
        <f t="shared" si="37"/>
        <v>1</v>
      </c>
      <c r="BM15" s="87" t="s">
        <v>257</v>
      </c>
      <c r="BN15" s="61">
        <f t="shared" si="38"/>
        <v>1</v>
      </c>
      <c r="BO15" s="53" t="s">
        <v>259</v>
      </c>
      <c r="BP15" s="61">
        <f t="shared" si="39"/>
        <v>0</v>
      </c>
      <c r="BQ15" s="53" t="s">
        <v>260</v>
      </c>
      <c r="BR15" s="61">
        <f t="shared" si="40"/>
        <v>0</v>
      </c>
      <c r="BS15" s="53" t="s">
        <v>262</v>
      </c>
      <c r="BT15" s="61">
        <f t="shared" si="41"/>
        <v>0</v>
      </c>
      <c r="BU15" s="53" t="s">
        <v>264</v>
      </c>
      <c r="BV15" s="61">
        <f t="shared" si="42"/>
        <v>0</v>
      </c>
      <c r="BW15" s="53" t="s">
        <v>266</v>
      </c>
      <c r="BX15" s="61">
        <f t="shared" si="43"/>
        <v>0</v>
      </c>
      <c r="BY15" s="53" t="s">
        <v>269</v>
      </c>
      <c r="BZ15" s="61">
        <f t="shared" si="44"/>
        <v>0</v>
      </c>
      <c r="CA15" s="53" t="s">
        <v>271</v>
      </c>
      <c r="CB15" s="61">
        <f t="shared" si="45"/>
        <v>0</v>
      </c>
      <c r="CC15" s="87" t="s">
        <v>272</v>
      </c>
      <c r="CD15" s="61">
        <f t="shared" si="46"/>
        <v>1</v>
      </c>
      <c r="CE15" s="86" t="s">
        <v>273</v>
      </c>
      <c r="CF15" s="61">
        <f t="shared" si="47"/>
        <v>1</v>
      </c>
      <c r="CG15" s="87" t="s">
        <v>275</v>
      </c>
      <c r="CH15" s="61">
        <f t="shared" si="48"/>
        <v>1</v>
      </c>
      <c r="CI15" s="86" t="s">
        <v>277</v>
      </c>
      <c r="CJ15" s="61">
        <f t="shared" si="49"/>
        <v>1</v>
      </c>
      <c r="CK15" s="87" t="s">
        <v>280</v>
      </c>
      <c r="CL15" s="61">
        <f t="shared" si="50"/>
        <v>1</v>
      </c>
      <c r="CM15" s="86" t="s">
        <v>277</v>
      </c>
      <c r="CN15" s="19">
        <f t="shared" si="51"/>
        <v>2</v>
      </c>
      <c r="CO15" s="19">
        <v>812</v>
      </c>
      <c r="CP15" s="12">
        <f>CO15-CO9</f>
        <v>94</v>
      </c>
    </row>
    <row r="16" spans="1:94" s="21" customFormat="1" ht="30" customHeight="1" x14ac:dyDescent="0.25">
      <c r="A16" s="45">
        <f t="shared" si="7"/>
        <v>27</v>
      </c>
      <c r="B16" s="82" t="s">
        <v>332</v>
      </c>
      <c r="C16" s="19">
        <v>20</v>
      </c>
      <c r="D16" s="19"/>
      <c r="E16" s="19">
        <f t="shared" si="8"/>
        <v>0</v>
      </c>
      <c r="F16" s="19">
        <v>20</v>
      </c>
      <c r="G16" s="86" t="s">
        <v>218</v>
      </c>
      <c r="H16" s="61">
        <f t="shared" si="9"/>
        <v>1</v>
      </c>
      <c r="I16" s="87" t="s">
        <v>220</v>
      </c>
      <c r="J16" s="61">
        <f t="shared" si="10"/>
        <v>1</v>
      </c>
      <c r="K16" s="53" t="s">
        <v>221</v>
      </c>
      <c r="L16" s="61">
        <f t="shared" si="11"/>
        <v>0</v>
      </c>
      <c r="M16" s="87" t="s">
        <v>224</v>
      </c>
      <c r="N16" s="61">
        <f t="shared" si="12"/>
        <v>1</v>
      </c>
      <c r="O16" s="53" t="s">
        <v>225</v>
      </c>
      <c r="P16" s="61">
        <f t="shared" si="13"/>
        <v>0</v>
      </c>
      <c r="Q16" s="87" t="s">
        <v>133</v>
      </c>
      <c r="R16" s="61">
        <f t="shared" si="14"/>
        <v>1</v>
      </c>
      <c r="S16" s="86" t="s">
        <v>228</v>
      </c>
      <c r="T16" s="61">
        <f t="shared" si="15"/>
        <v>1</v>
      </c>
      <c r="U16" s="87" t="s">
        <v>230</v>
      </c>
      <c r="V16" s="61">
        <f t="shared" si="16"/>
        <v>1</v>
      </c>
      <c r="W16" s="53" t="s">
        <v>231</v>
      </c>
      <c r="X16" s="61">
        <f t="shared" si="17"/>
        <v>0</v>
      </c>
      <c r="Y16" s="87" t="s">
        <v>281</v>
      </c>
      <c r="Z16" s="61">
        <f t="shared" si="18"/>
        <v>1</v>
      </c>
      <c r="AA16" s="53" t="s">
        <v>143</v>
      </c>
      <c r="AB16" s="61">
        <f t="shared" si="19"/>
        <v>0</v>
      </c>
      <c r="AC16" s="53" t="s">
        <v>145</v>
      </c>
      <c r="AD16" s="61">
        <f t="shared" si="20"/>
        <v>0</v>
      </c>
      <c r="AE16" s="86" t="s">
        <v>148</v>
      </c>
      <c r="AF16" s="61">
        <f t="shared" si="21"/>
        <v>1</v>
      </c>
      <c r="AG16" s="87" t="s">
        <v>235</v>
      </c>
      <c r="AH16" s="61">
        <f t="shared" si="22"/>
        <v>1</v>
      </c>
      <c r="AI16" s="86" t="s">
        <v>283</v>
      </c>
      <c r="AJ16" s="61">
        <f t="shared" si="23"/>
        <v>1</v>
      </c>
      <c r="AK16" s="87" t="s">
        <v>285</v>
      </c>
      <c r="AL16" s="61">
        <f t="shared" si="24"/>
        <v>1</v>
      </c>
      <c r="AM16" s="53" t="s">
        <v>158</v>
      </c>
      <c r="AN16" s="61">
        <f t="shared" si="25"/>
        <v>0</v>
      </c>
      <c r="AO16" s="87" t="s">
        <v>239</v>
      </c>
      <c r="AP16" s="61">
        <f t="shared" si="26"/>
        <v>1</v>
      </c>
      <c r="AQ16" s="86" t="s">
        <v>240</v>
      </c>
      <c r="AR16" s="61">
        <f t="shared" si="27"/>
        <v>1</v>
      </c>
      <c r="AS16" s="53" t="s">
        <v>166</v>
      </c>
      <c r="AT16" s="61">
        <f t="shared" si="28"/>
        <v>0</v>
      </c>
      <c r="AU16" s="53" t="s">
        <v>168</v>
      </c>
      <c r="AV16" s="61">
        <f t="shared" si="29"/>
        <v>0</v>
      </c>
      <c r="AW16" s="87" t="s">
        <v>243</v>
      </c>
      <c r="AX16" s="61">
        <f t="shared" si="30"/>
        <v>1</v>
      </c>
      <c r="AY16" s="86" t="s">
        <v>245</v>
      </c>
      <c r="AZ16" s="61">
        <f t="shared" si="31"/>
        <v>1</v>
      </c>
      <c r="BA16" s="87" t="s">
        <v>175</v>
      </c>
      <c r="BB16" s="61">
        <f t="shared" si="32"/>
        <v>1</v>
      </c>
      <c r="BC16" s="86" t="s">
        <v>249</v>
      </c>
      <c r="BD16" s="61">
        <f t="shared" si="33"/>
        <v>1</v>
      </c>
      <c r="BE16" s="87" t="s">
        <v>250</v>
      </c>
      <c r="BF16" s="61">
        <f t="shared" si="34"/>
        <v>1</v>
      </c>
      <c r="BG16" s="53" t="s">
        <v>224</v>
      </c>
      <c r="BH16" s="61">
        <f t="shared" si="35"/>
        <v>0</v>
      </c>
      <c r="BI16" s="53" t="s">
        <v>253</v>
      </c>
      <c r="BJ16" s="61">
        <f t="shared" si="36"/>
        <v>0</v>
      </c>
      <c r="BK16" s="86" t="s">
        <v>254</v>
      </c>
      <c r="BL16" s="61">
        <f t="shared" si="37"/>
        <v>1</v>
      </c>
      <c r="BM16" s="53" t="s">
        <v>256</v>
      </c>
      <c r="BN16" s="61">
        <f t="shared" si="38"/>
        <v>0</v>
      </c>
      <c r="BO16" s="53" t="s">
        <v>259</v>
      </c>
      <c r="BP16" s="61">
        <f t="shared" si="39"/>
        <v>0</v>
      </c>
      <c r="BQ16" s="53" t="s">
        <v>260</v>
      </c>
      <c r="BR16" s="61">
        <f t="shared" si="40"/>
        <v>0</v>
      </c>
      <c r="BS16" s="53" t="s">
        <v>262</v>
      </c>
      <c r="BT16" s="61">
        <f t="shared" si="41"/>
        <v>0</v>
      </c>
      <c r="BU16" s="53" t="s">
        <v>264</v>
      </c>
      <c r="BV16" s="61">
        <f t="shared" si="42"/>
        <v>0</v>
      </c>
      <c r="BW16" s="53" t="s">
        <v>266</v>
      </c>
      <c r="BX16" s="61">
        <f t="shared" si="43"/>
        <v>0</v>
      </c>
      <c r="BY16" s="87" t="s">
        <v>268</v>
      </c>
      <c r="BZ16" s="61">
        <f t="shared" si="44"/>
        <v>1</v>
      </c>
      <c r="CA16" s="86" t="s">
        <v>270</v>
      </c>
      <c r="CB16" s="61">
        <f t="shared" si="45"/>
        <v>1</v>
      </c>
      <c r="CC16" s="87" t="s">
        <v>272</v>
      </c>
      <c r="CD16" s="61">
        <f t="shared" si="46"/>
        <v>1</v>
      </c>
      <c r="CE16" s="53" t="s">
        <v>274</v>
      </c>
      <c r="CF16" s="61">
        <f t="shared" si="47"/>
        <v>0</v>
      </c>
      <c r="CG16" s="87" t="s">
        <v>275</v>
      </c>
      <c r="CH16" s="61">
        <f t="shared" si="48"/>
        <v>1</v>
      </c>
      <c r="CI16" s="86" t="s">
        <v>277</v>
      </c>
      <c r="CJ16" s="61">
        <f t="shared" si="49"/>
        <v>1</v>
      </c>
      <c r="CK16" s="87" t="s">
        <v>280</v>
      </c>
      <c r="CL16" s="61">
        <f t="shared" si="50"/>
        <v>1</v>
      </c>
      <c r="CM16" s="86" t="s">
        <v>277</v>
      </c>
      <c r="CN16" s="19">
        <f t="shared" si="51"/>
        <v>2</v>
      </c>
      <c r="CO16" s="19">
        <v>701</v>
      </c>
      <c r="CP16" s="12">
        <f>CO16-CO9</f>
        <v>-17</v>
      </c>
    </row>
    <row r="17" spans="1:94" s="21" customFormat="1" ht="30" customHeight="1" x14ac:dyDescent="0.25">
      <c r="A17" s="45">
        <f t="shared" si="7"/>
        <v>27</v>
      </c>
      <c r="B17" s="82" t="s">
        <v>346</v>
      </c>
      <c r="C17" s="19">
        <v>20</v>
      </c>
      <c r="D17" s="19"/>
      <c r="E17" s="19">
        <f t="shared" si="8"/>
        <v>0</v>
      </c>
      <c r="F17" s="19">
        <v>20</v>
      </c>
      <c r="G17" s="86" t="s">
        <v>218</v>
      </c>
      <c r="H17" s="61">
        <f t="shared" si="9"/>
        <v>1</v>
      </c>
      <c r="I17" s="87" t="s">
        <v>220</v>
      </c>
      <c r="J17" s="61">
        <f t="shared" si="10"/>
        <v>1</v>
      </c>
      <c r="K17" s="86" t="s">
        <v>222</v>
      </c>
      <c r="L17" s="61">
        <f t="shared" si="11"/>
        <v>1</v>
      </c>
      <c r="M17" s="87" t="s">
        <v>224</v>
      </c>
      <c r="N17" s="61">
        <f t="shared" si="12"/>
        <v>1</v>
      </c>
      <c r="O17" s="53" t="s">
        <v>225</v>
      </c>
      <c r="P17" s="61">
        <f t="shared" si="13"/>
        <v>0</v>
      </c>
      <c r="Q17" s="87" t="s">
        <v>133</v>
      </c>
      <c r="R17" s="61">
        <f t="shared" si="14"/>
        <v>1</v>
      </c>
      <c r="S17" s="53" t="s">
        <v>136</v>
      </c>
      <c r="T17" s="61">
        <f t="shared" si="15"/>
        <v>0</v>
      </c>
      <c r="U17" s="87" t="s">
        <v>230</v>
      </c>
      <c r="V17" s="61">
        <f t="shared" si="16"/>
        <v>1</v>
      </c>
      <c r="W17" s="86" t="s">
        <v>139</v>
      </c>
      <c r="X17" s="61">
        <f t="shared" si="17"/>
        <v>1</v>
      </c>
      <c r="Y17" s="53" t="s">
        <v>232</v>
      </c>
      <c r="Z17" s="61">
        <f t="shared" si="18"/>
        <v>0</v>
      </c>
      <c r="AA17" s="86" t="s">
        <v>233</v>
      </c>
      <c r="AB17" s="61">
        <f t="shared" si="19"/>
        <v>1</v>
      </c>
      <c r="AC17" s="87" t="s">
        <v>146</v>
      </c>
      <c r="AD17" s="61">
        <f t="shared" si="20"/>
        <v>1</v>
      </c>
      <c r="AE17" s="86" t="s">
        <v>148</v>
      </c>
      <c r="AF17" s="61">
        <f t="shared" si="21"/>
        <v>1</v>
      </c>
      <c r="AG17" s="53" t="s">
        <v>234</v>
      </c>
      <c r="AH17" s="61">
        <f t="shared" si="22"/>
        <v>0</v>
      </c>
      <c r="AI17" s="53" t="s">
        <v>284</v>
      </c>
      <c r="AJ17" s="61">
        <f t="shared" si="23"/>
        <v>0</v>
      </c>
      <c r="AK17" s="87" t="s">
        <v>285</v>
      </c>
      <c r="AL17" s="61">
        <f t="shared" si="24"/>
        <v>1</v>
      </c>
      <c r="AM17" s="86" t="s">
        <v>237</v>
      </c>
      <c r="AN17" s="61">
        <f t="shared" si="25"/>
        <v>1</v>
      </c>
      <c r="AO17" s="87" t="s">
        <v>239</v>
      </c>
      <c r="AP17" s="61">
        <f t="shared" si="26"/>
        <v>1</v>
      </c>
      <c r="AQ17" s="86" t="s">
        <v>240</v>
      </c>
      <c r="AR17" s="61">
        <f t="shared" si="27"/>
        <v>1</v>
      </c>
      <c r="AS17" s="87" t="s">
        <v>286</v>
      </c>
      <c r="AT17" s="61">
        <f t="shared" si="28"/>
        <v>1</v>
      </c>
      <c r="AU17" s="86" t="s">
        <v>242</v>
      </c>
      <c r="AV17" s="61">
        <f t="shared" si="29"/>
        <v>1</v>
      </c>
      <c r="AW17" s="53" t="s">
        <v>244</v>
      </c>
      <c r="AX17" s="61">
        <f t="shared" si="30"/>
        <v>0</v>
      </c>
      <c r="AY17" s="86" t="s">
        <v>245</v>
      </c>
      <c r="AZ17" s="61">
        <f t="shared" si="31"/>
        <v>1</v>
      </c>
      <c r="BA17" s="87" t="s">
        <v>175</v>
      </c>
      <c r="BB17" s="61">
        <f t="shared" si="32"/>
        <v>1</v>
      </c>
      <c r="BC17" s="86" t="s">
        <v>249</v>
      </c>
      <c r="BD17" s="61">
        <f t="shared" si="33"/>
        <v>1</v>
      </c>
      <c r="BE17" s="87" t="s">
        <v>250</v>
      </c>
      <c r="BF17" s="61">
        <f t="shared" si="34"/>
        <v>1</v>
      </c>
      <c r="BG17" s="53" t="s">
        <v>224</v>
      </c>
      <c r="BH17" s="61">
        <f t="shared" si="35"/>
        <v>0</v>
      </c>
      <c r="BI17" s="53" t="s">
        <v>253</v>
      </c>
      <c r="BJ17" s="61">
        <f t="shared" si="36"/>
        <v>0</v>
      </c>
      <c r="BK17" s="53" t="s">
        <v>255</v>
      </c>
      <c r="BL17" s="61">
        <f t="shared" si="37"/>
        <v>0</v>
      </c>
      <c r="BM17" s="53" t="s">
        <v>256</v>
      </c>
      <c r="BN17" s="61">
        <f t="shared" si="38"/>
        <v>0</v>
      </c>
      <c r="BO17" s="53" t="s">
        <v>259</v>
      </c>
      <c r="BP17" s="61">
        <f t="shared" si="39"/>
        <v>0</v>
      </c>
      <c r="BQ17" s="53" t="s">
        <v>260</v>
      </c>
      <c r="BR17" s="61">
        <f t="shared" si="40"/>
        <v>0</v>
      </c>
      <c r="BS17" s="53" t="s">
        <v>262</v>
      </c>
      <c r="BT17" s="61">
        <f t="shared" si="41"/>
        <v>0</v>
      </c>
      <c r="BU17" s="53" t="s">
        <v>264</v>
      </c>
      <c r="BV17" s="61">
        <f t="shared" si="42"/>
        <v>0</v>
      </c>
      <c r="BW17" s="86" t="s">
        <v>267</v>
      </c>
      <c r="BX17" s="61">
        <f t="shared" si="43"/>
        <v>1</v>
      </c>
      <c r="BY17" s="87" t="s">
        <v>268</v>
      </c>
      <c r="BZ17" s="61">
        <f t="shared" si="44"/>
        <v>1</v>
      </c>
      <c r="CA17" s="53" t="s">
        <v>271</v>
      </c>
      <c r="CB17" s="61">
        <f t="shared" si="45"/>
        <v>0</v>
      </c>
      <c r="CC17" s="87" t="s">
        <v>272</v>
      </c>
      <c r="CD17" s="61">
        <f t="shared" si="46"/>
        <v>1</v>
      </c>
      <c r="CE17" s="53" t="s">
        <v>274</v>
      </c>
      <c r="CF17" s="61">
        <f t="shared" si="47"/>
        <v>0</v>
      </c>
      <c r="CG17" s="87" t="s">
        <v>275</v>
      </c>
      <c r="CH17" s="61">
        <f t="shared" si="48"/>
        <v>1</v>
      </c>
      <c r="CI17" s="53" t="s">
        <v>278</v>
      </c>
      <c r="CJ17" s="61">
        <f t="shared" si="49"/>
        <v>0</v>
      </c>
      <c r="CK17" s="87" t="s">
        <v>280</v>
      </c>
      <c r="CL17" s="61">
        <f t="shared" si="50"/>
        <v>1</v>
      </c>
      <c r="CM17" s="86" t="s">
        <v>277</v>
      </c>
      <c r="CN17" s="19">
        <f t="shared" si="51"/>
        <v>2</v>
      </c>
      <c r="CO17" s="19">
        <v>711</v>
      </c>
      <c r="CP17" s="12">
        <f>CO17-CO9</f>
        <v>-7</v>
      </c>
    </row>
    <row r="18" spans="1:94" s="21" customFormat="1" ht="30" customHeight="1" x14ac:dyDescent="0.25">
      <c r="A18" s="45">
        <f t="shared" si="7"/>
        <v>27</v>
      </c>
      <c r="B18" s="82" t="s">
        <v>350</v>
      </c>
      <c r="C18" s="19">
        <v>20</v>
      </c>
      <c r="D18" s="19"/>
      <c r="E18" s="19">
        <f t="shared" si="8"/>
        <v>0</v>
      </c>
      <c r="F18" s="19">
        <v>20</v>
      </c>
      <c r="G18" s="53" t="s">
        <v>217</v>
      </c>
      <c r="H18" s="61">
        <f t="shared" si="9"/>
        <v>0</v>
      </c>
      <c r="I18" s="87" t="s">
        <v>220</v>
      </c>
      <c r="J18" s="61">
        <f t="shared" si="10"/>
        <v>1</v>
      </c>
      <c r="K18" s="53" t="s">
        <v>221</v>
      </c>
      <c r="L18" s="61">
        <f t="shared" si="11"/>
        <v>0</v>
      </c>
      <c r="M18" s="53" t="s">
        <v>223</v>
      </c>
      <c r="N18" s="61">
        <f t="shared" si="12"/>
        <v>0</v>
      </c>
      <c r="O18" s="53" t="s">
        <v>225</v>
      </c>
      <c r="P18" s="61">
        <f t="shared" si="13"/>
        <v>0</v>
      </c>
      <c r="Q18" s="87" t="s">
        <v>133</v>
      </c>
      <c r="R18" s="61">
        <f t="shared" si="14"/>
        <v>1</v>
      </c>
      <c r="S18" s="86" t="s">
        <v>228</v>
      </c>
      <c r="T18" s="61">
        <f t="shared" si="15"/>
        <v>1</v>
      </c>
      <c r="U18" s="87" t="s">
        <v>230</v>
      </c>
      <c r="V18" s="61">
        <f t="shared" si="16"/>
        <v>1</v>
      </c>
      <c r="W18" s="86" t="s">
        <v>139</v>
      </c>
      <c r="X18" s="61">
        <f t="shared" si="17"/>
        <v>1</v>
      </c>
      <c r="Y18" s="87" t="s">
        <v>281</v>
      </c>
      <c r="Z18" s="61">
        <f t="shared" si="18"/>
        <v>1</v>
      </c>
      <c r="AA18" s="53" t="s">
        <v>143</v>
      </c>
      <c r="AB18" s="61">
        <f t="shared" si="19"/>
        <v>0</v>
      </c>
      <c r="AC18" s="53" t="s">
        <v>145</v>
      </c>
      <c r="AD18" s="61">
        <f t="shared" si="20"/>
        <v>0</v>
      </c>
      <c r="AE18" s="86" t="s">
        <v>148</v>
      </c>
      <c r="AF18" s="61">
        <f t="shared" si="21"/>
        <v>1</v>
      </c>
      <c r="AG18" s="53" t="s">
        <v>234</v>
      </c>
      <c r="AH18" s="61">
        <f t="shared" si="22"/>
        <v>0</v>
      </c>
      <c r="AI18" s="53" t="s">
        <v>284</v>
      </c>
      <c r="AJ18" s="61">
        <f t="shared" si="23"/>
        <v>0</v>
      </c>
      <c r="AK18" s="53" t="s">
        <v>236</v>
      </c>
      <c r="AL18" s="61">
        <f t="shared" si="24"/>
        <v>0</v>
      </c>
      <c r="AM18" s="86" t="s">
        <v>237</v>
      </c>
      <c r="AN18" s="61">
        <f t="shared" si="25"/>
        <v>1</v>
      </c>
      <c r="AO18" s="87" t="s">
        <v>239</v>
      </c>
      <c r="AP18" s="61">
        <f t="shared" si="26"/>
        <v>1</v>
      </c>
      <c r="AQ18" s="53" t="s">
        <v>241</v>
      </c>
      <c r="AR18" s="61">
        <f t="shared" si="27"/>
        <v>0</v>
      </c>
      <c r="AS18" s="87" t="s">
        <v>286</v>
      </c>
      <c r="AT18" s="61">
        <f t="shared" si="28"/>
        <v>1</v>
      </c>
      <c r="AU18" s="86" t="s">
        <v>242</v>
      </c>
      <c r="AV18" s="61">
        <f t="shared" si="29"/>
        <v>1</v>
      </c>
      <c r="AW18" s="87" t="s">
        <v>243</v>
      </c>
      <c r="AX18" s="61">
        <f t="shared" si="30"/>
        <v>1</v>
      </c>
      <c r="AY18" s="86" t="s">
        <v>245</v>
      </c>
      <c r="AZ18" s="61">
        <f t="shared" si="31"/>
        <v>1</v>
      </c>
      <c r="BA18" s="53" t="s">
        <v>247</v>
      </c>
      <c r="BB18" s="61">
        <f t="shared" si="32"/>
        <v>0</v>
      </c>
      <c r="BC18" s="86" t="s">
        <v>249</v>
      </c>
      <c r="BD18" s="61">
        <f t="shared" si="33"/>
        <v>1</v>
      </c>
      <c r="BE18" s="87" t="s">
        <v>250</v>
      </c>
      <c r="BF18" s="61">
        <f t="shared" si="34"/>
        <v>1</v>
      </c>
      <c r="BG18" s="86" t="s">
        <v>251</v>
      </c>
      <c r="BH18" s="61">
        <f t="shared" si="35"/>
        <v>1</v>
      </c>
      <c r="BI18" s="87" t="s">
        <v>252</v>
      </c>
      <c r="BJ18" s="61">
        <f t="shared" si="36"/>
        <v>1</v>
      </c>
      <c r="BK18" s="53" t="s">
        <v>255</v>
      </c>
      <c r="BL18" s="61">
        <f t="shared" si="37"/>
        <v>0</v>
      </c>
      <c r="BM18" s="53" t="s">
        <v>256</v>
      </c>
      <c r="BN18" s="61">
        <f t="shared" si="38"/>
        <v>0</v>
      </c>
      <c r="BO18" s="86" t="s">
        <v>258</v>
      </c>
      <c r="BP18" s="61">
        <f t="shared" si="39"/>
        <v>1</v>
      </c>
      <c r="BQ18" s="53" t="s">
        <v>260</v>
      </c>
      <c r="BR18" s="61">
        <f t="shared" si="40"/>
        <v>0</v>
      </c>
      <c r="BS18" s="86" t="s">
        <v>263</v>
      </c>
      <c r="BT18" s="61">
        <f t="shared" si="41"/>
        <v>1</v>
      </c>
      <c r="BU18" s="53" t="s">
        <v>264</v>
      </c>
      <c r="BV18" s="61">
        <f t="shared" si="42"/>
        <v>0</v>
      </c>
      <c r="BW18" s="86" t="s">
        <v>267</v>
      </c>
      <c r="BX18" s="61">
        <f t="shared" si="43"/>
        <v>1</v>
      </c>
      <c r="BY18" s="87" t="s">
        <v>268</v>
      </c>
      <c r="BZ18" s="61">
        <f t="shared" si="44"/>
        <v>1</v>
      </c>
      <c r="CA18" s="86" t="s">
        <v>270</v>
      </c>
      <c r="CB18" s="61">
        <f t="shared" si="45"/>
        <v>1</v>
      </c>
      <c r="CC18" s="53" t="s">
        <v>199</v>
      </c>
      <c r="CD18" s="61">
        <f t="shared" si="46"/>
        <v>0</v>
      </c>
      <c r="CE18" s="86" t="s">
        <v>273</v>
      </c>
      <c r="CF18" s="61">
        <f t="shared" si="47"/>
        <v>1</v>
      </c>
      <c r="CG18" s="87" t="s">
        <v>275</v>
      </c>
      <c r="CH18" s="61">
        <f t="shared" si="48"/>
        <v>1</v>
      </c>
      <c r="CI18" s="86" t="s">
        <v>277</v>
      </c>
      <c r="CJ18" s="61">
        <f t="shared" si="49"/>
        <v>1</v>
      </c>
      <c r="CK18" s="53" t="s">
        <v>279</v>
      </c>
      <c r="CL18" s="61">
        <f t="shared" si="50"/>
        <v>0</v>
      </c>
      <c r="CM18" s="86" t="s">
        <v>277</v>
      </c>
      <c r="CN18" s="19">
        <f t="shared" si="51"/>
        <v>2</v>
      </c>
      <c r="CO18" s="19">
        <v>699</v>
      </c>
      <c r="CP18" s="12">
        <f>CO18-CO9</f>
        <v>-19</v>
      </c>
    </row>
    <row r="19" spans="1:94" s="21" customFormat="1" ht="30" customHeight="1" x14ac:dyDescent="0.25">
      <c r="A19" s="45">
        <f t="shared" si="7"/>
        <v>27</v>
      </c>
      <c r="B19" s="82" t="s">
        <v>342</v>
      </c>
      <c r="C19" s="19">
        <v>20</v>
      </c>
      <c r="D19" s="19"/>
      <c r="E19" s="19">
        <f t="shared" si="8"/>
        <v>0</v>
      </c>
      <c r="F19" s="19">
        <v>20</v>
      </c>
      <c r="G19" s="86" t="s">
        <v>218</v>
      </c>
      <c r="H19" s="61">
        <f t="shared" si="9"/>
        <v>1</v>
      </c>
      <c r="I19" s="87" t="s">
        <v>220</v>
      </c>
      <c r="J19" s="61">
        <f t="shared" si="10"/>
        <v>1</v>
      </c>
      <c r="K19" s="86" t="s">
        <v>222</v>
      </c>
      <c r="L19" s="61">
        <f t="shared" si="11"/>
        <v>1</v>
      </c>
      <c r="M19" s="53" t="s">
        <v>223</v>
      </c>
      <c r="N19" s="61">
        <f t="shared" si="12"/>
        <v>0</v>
      </c>
      <c r="O19" s="53" t="s">
        <v>225</v>
      </c>
      <c r="P19" s="61">
        <f t="shared" si="13"/>
        <v>0</v>
      </c>
      <c r="Q19" s="87" t="s">
        <v>133</v>
      </c>
      <c r="R19" s="61">
        <f t="shared" si="14"/>
        <v>1</v>
      </c>
      <c r="S19" s="86" t="s">
        <v>228</v>
      </c>
      <c r="T19" s="61">
        <f t="shared" si="15"/>
        <v>1</v>
      </c>
      <c r="U19" s="87" t="s">
        <v>230</v>
      </c>
      <c r="V19" s="61">
        <f t="shared" si="16"/>
        <v>1</v>
      </c>
      <c r="W19" s="86" t="s">
        <v>139</v>
      </c>
      <c r="X19" s="61">
        <f t="shared" si="17"/>
        <v>1</v>
      </c>
      <c r="Y19" s="87" t="s">
        <v>281</v>
      </c>
      <c r="Z19" s="61">
        <f t="shared" si="18"/>
        <v>1</v>
      </c>
      <c r="AA19" s="53" t="s">
        <v>143</v>
      </c>
      <c r="AB19" s="61">
        <f t="shared" si="19"/>
        <v>0</v>
      </c>
      <c r="AC19" s="53" t="s">
        <v>145</v>
      </c>
      <c r="AD19" s="61">
        <f t="shared" si="20"/>
        <v>0</v>
      </c>
      <c r="AE19" s="86" t="s">
        <v>148</v>
      </c>
      <c r="AF19" s="61">
        <f t="shared" si="21"/>
        <v>1</v>
      </c>
      <c r="AG19" s="87" t="s">
        <v>235</v>
      </c>
      <c r="AH19" s="61">
        <f t="shared" si="22"/>
        <v>1</v>
      </c>
      <c r="AI19" s="53" t="s">
        <v>284</v>
      </c>
      <c r="AJ19" s="61">
        <f t="shared" si="23"/>
        <v>0</v>
      </c>
      <c r="AK19" s="87" t="s">
        <v>285</v>
      </c>
      <c r="AL19" s="61">
        <f t="shared" si="24"/>
        <v>1</v>
      </c>
      <c r="AM19" s="86" t="s">
        <v>237</v>
      </c>
      <c r="AN19" s="61">
        <f t="shared" si="25"/>
        <v>1</v>
      </c>
      <c r="AO19" s="87" t="s">
        <v>239</v>
      </c>
      <c r="AP19" s="61">
        <f t="shared" si="26"/>
        <v>1</v>
      </c>
      <c r="AQ19" s="86" t="s">
        <v>240</v>
      </c>
      <c r="AR19" s="61">
        <f t="shared" si="27"/>
        <v>1</v>
      </c>
      <c r="AS19" s="53" t="s">
        <v>166</v>
      </c>
      <c r="AT19" s="61">
        <f t="shared" si="28"/>
        <v>0</v>
      </c>
      <c r="AU19" s="86" t="s">
        <v>242</v>
      </c>
      <c r="AV19" s="61">
        <f t="shared" si="29"/>
        <v>1</v>
      </c>
      <c r="AW19" s="53" t="s">
        <v>244</v>
      </c>
      <c r="AX19" s="61">
        <f t="shared" si="30"/>
        <v>0</v>
      </c>
      <c r="AY19" s="86" t="s">
        <v>245</v>
      </c>
      <c r="AZ19" s="61">
        <f t="shared" si="31"/>
        <v>1</v>
      </c>
      <c r="BA19" s="53" t="s">
        <v>247</v>
      </c>
      <c r="BB19" s="61">
        <f t="shared" si="32"/>
        <v>0</v>
      </c>
      <c r="BC19" s="86" t="s">
        <v>249</v>
      </c>
      <c r="BD19" s="61">
        <f t="shared" si="33"/>
        <v>1</v>
      </c>
      <c r="BE19" s="87" t="s">
        <v>250</v>
      </c>
      <c r="BF19" s="61">
        <f t="shared" si="34"/>
        <v>1</v>
      </c>
      <c r="BG19" s="86" t="s">
        <v>251</v>
      </c>
      <c r="BH19" s="61">
        <f t="shared" si="35"/>
        <v>1</v>
      </c>
      <c r="BI19" s="53" t="s">
        <v>253</v>
      </c>
      <c r="BJ19" s="61">
        <f t="shared" si="36"/>
        <v>0</v>
      </c>
      <c r="BK19" s="53" t="s">
        <v>255</v>
      </c>
      <c r="BL19" s="61">
        <f t="shared" si="37"/>
        <v>0</v>
      </c>
      <c r="BM19" s="87" t="s">
        <v>257</v>
      </c>
      <c r="BN19" s="61">
        <f t="shared" si="38"/>
        <v>1</v>
      </c>
      <c r="BO19" s="53" t="s">
        <v>259</v>
      </c>
      <c r="BP19" s="61">
        <f t="shared" si="39"/>
        <v>0</v>
      </c>
      <c r="BQ19" s="53" t="s">
        <v>260</v>
      </c>
      <c r="BR19" s="61">
        <f t="shared" si="40"/>
        <v>0</v>
      </c>
      <c r="BS19" s="53" t="s">
        <v>262</v>
      </c>
      <c r="BT19" s="61">
        <f t="shared" si="41"/>
        <v>0</v>
      </c>
      <c r="BU19" s="87" t="s">
        <v>265</v>
      </c>
      <c r="BV19" s="61">
        <f t="shared" si="42"/>
        <v>1</v>
      </c>
      <c r="BW19" s="86" t="s">
        <v>267</v>
      </c>
      <c r="BX19" s="61">
        <f t="shared" si="43"/>
        <v>1</v>
      </c>
      <c r="BY19" s="53" t="s">
        <v>269</v>
      </c>
      <c r="BZ19" s="61">
        <f t="shared" si="44"/>
        <v>0</v>
      </c>
      <c r="CA19" s="53" t="s">
        <v>271</v>
      </c>
      <c r="CB19" s="61">
        <f t="shared" si="45"/>
        <v>0</v>
      </c>
      <c r="CC19" s="87" t="s">
        <v>272</v>
      </c>
      <c r="CD19" s="61">
        <f t="shared" si="46"/>
        <v>1</v>
      </c>
      <c r="CE19" s="53" t="s">
        <v>274</v>
      </c>
      <c r="CF19" s="61">
        <f t="shared" si="47"/>
        <v>0</v>
      </c>
      <c r="CG19" s="87" t="s">
        <v>275</v>
      </c>
      <c r="CH19" s="61">
        <f t="shared" si="48"/>
        <v>1</v>
      </c>
      <c r="CI19" s="86" t="s">
        <v>277</v>
      </c>
      <c r="CJ19" s="61">
        <f t="shared" si="49"/>
        <v>1</v>
      </c>
      <c r="CK19" s="53" t="s">
        <v>279</v>
      </c>
      <c r="CL19" s="61">
        <f t="shared" si="50"/>
        <v>0</v>
      </c>
      <c r="CM19" s="86" t="s">
        <v>277</v>
      </c>
      <c r="CN19" s="19">
        <f t="shared" si="51"/>
        <v>2</v>
      </c>
      <c r="CO19" s="19">
        <v>854</v>
      </c>
      <c r="CP19" s="12">
        <f>CO19-CO9</f>
        <v>136</v>
      </c>
    </row>
    <row r="20" spans="1:94" s="21" customFormat="1" ht="30" customHeight="1" x14ac:dyDescent="0.25">
      <c r="A20" s="45">
        <f t="shared" si="7"/>
        <v>26</v>
      </c>
      <c r="B20" s="82" t="s">
        <v>307</v>
      </c>
      <c r="C20" s="19">
        <v>20</v>
      </c>
      <c r="D20" s="19"/>
      <c r="E20" s="19">
        <f t="shared" si="8"/>
        <v>0</v>
      </c>
      <c r="F20" s="19">
        <v>20</v>
      </c>
      <c r="G20" s="53" t="s">
        <v>217</v>
      </c>
      <c r="H20" s="61">
        <f t="shared" si="9"/>
        <v>0</v>
      </c>
      <c r="I20" s="87" t="s">
        <v>220</v>
      </c>
      <c r="J20" s="61">
        <f t="shared" si="10"/>
        <v>1</v>
      </c>
      <c r="K20" s="86" t="s">
        <v>222</v>
      </c>
      <c r="L20" s="61">
        <f t="shared" si="11"/>
        <v>1</v>
      </c>
      <c r="M20" s="87" t="s">
        <v>224</v>
      </c>
      <c r="N20" s="61">
        <f t="shared" si="12"/>
        <v>1</v>
      </c>
      <c r="O20" s="86" t="s">
        <v>226</v>
      </c>
      <c r="P20" s="61">
        <f t="shared" si="13"/>
        <v>1</v>
      </c>
      <c r="Q20" s="87" t="s">
        <v>133</v>
      </c>
      <c r="R20" s="61">
        <f t="shared" si="14"/>
        <v>1</v>
      </c>
      <c r="S20" s="86" t="s">
        <v>228</v>
      </c>
      <c r="T20" s="61">
        <f t="shared" si="15"/>
        <v>1</v>
      </c>
      <c r="U20" s="53" t="s">
        <v>229</v>
      </c>
      <c r="V20" s="61">
        <f t="shared" si="16"/>
        <v>0</v>
      </c>
      <c r="W20" s="86" t="s">
        <v>139</v>
      </c>
      <c r="X20" s="61">
        <f t="shared" si="17"/>
        <v>1</v>
      </c>
      <c r="Y20" s="87" t="s">
        <v>281</v>
      </c>
      <c r="Z20" s="61">
        <f t="shared" si="18"/>
        <v>1</v>
      </c>
      <c r="AA20" s="86" t="s">
        <v>233</v>
      </c>
      <c r="AB20" s="61">
        <f t="shared" si="19"/>
        <v>1</v>
      </c>
      <c r="AC20" s="87" t="s">
        <v>146</v>
      </c>
      <c r="AD20" s="61">
        <f t="shared" si="20"/>
        <v>1</v>
      </c>
      <c r="AE20" s="53" t="s">
        <v>282</v>
      </c>
      <c r="AF20" s="61">
        <f t="shared" si="21"/>
        <v>0</v>
      </c>
      <c r="AG20" s="87" t="s">
        <v>235</v>
      </c>
      <c r="AH20" s="61">
        <f t="shared" si="22"/>
        <v>1</v>
      </c>
      <c r="AI20" s="53" t="s">
        <v>284</v>
      </c>
      <c r="AJ20" s="61">
        <f t="shared" si="23"/>
        <v>0</v>
      </c>
      <c r="AK20" s="87" t="s">
        <v>285</v>
      </c>
      <c r="AL20" s="61">
        <f t="shared" si="24"/>
        <v>1</v>
      </c>
      <c r="AM20" s="86" t="s">
        <v>237</v>
      </c>
      <c r="AN20" s="61">
        <f t="shared" si="25"/>
        <v>1</v>
      </c>
      <c r="AO20" s="53" t="s">
        <v>238</v>
      </c>
      <c r="AP20" s="61">
        <f t="shared" si="26"/>
        <v>0</v>
      </c>
      <c r="AQ20" s="86" t="s">
        <v>240</v>
      </c>
      <c r="AR20" s="61">
        <f t="shared" si="27"/>
        <v>1</v>
      </c>
      <c r="AS20" s="87" t="s">
        <v>286</v>
      </c>
      <c r="AT20" s="61">
        <f t="shared" si="28"/>
        <v>1</v>
      </c>
      <c r="AU20" s="86" t="s">
        <v>242</v>
      </c>
      <c r="AV20" s="61">
        <f t="shared" si="29"/>
        <v>1</v>
      </c>
      <c r="AW20" s="87" t="s">
        <v>243</v>
      </c>
      <c r="AX20" s="61">
        <f t="shared" si="30"/>
        <v>1</v>
      </c>
      <c r="AY20" s="86" t="s">
        <v>245</v>
      </c>
      <c r="AZ20" s="61">
        <f t="shared" si="31"/>
        <v>1</v>
      </c>
      <c r="BA20" s="53" t="s">
        <v>247</v>
      </c>
      <c r="BB20" s="61">
        <f t="shared" si="32"/>
        <v>0</v>
      </c>
      <c r="BC20" s="53" t="s">
        <v>248</v>
      </c>
      <c r="BD20" s="61">
        <f t="shared" si="33"/>
        <v>0</v>
      </c>
      <c r="BE20" s="53" t="s">
        <v>178</v>
      </c>
      <c r="BF20" s="61">
        <f t="shared" si="34"/>
        <v>0</v>
      </c>
      <c r="BG20" s="53" t="s">
        <v>224</v>
      </c>
      <c r="BH20" s="61">
        <f t="shared" si="35"/>
        <v>0</v>
      </c>
      <c r="BI20" s="87" t="s">
        <v>252</v>
      </c>
      <c r="BJ20" s="61">
        <f t="shared" si="36"/>
        <v>1</v>
      </c>
      <c r="BK20" s="53" t="s">
        <v>255</v>
      </c>
      <c r="BL20" s="61">
        <f t="shared" si="37"/>
        <v>0</v>
      </c>
      <c r="BM20" s="53" t="s">
        <v>256</v>
      </c>
      <c r="BN20" s="61">
        <f t="shared" si="38"/>
        <v>0</v>
      </c>
      <c r="BO20" s="86" t="s">
        <v>258</v>
      </c>
      <c r="BP20" s="61">
        <f t="shared" si="39"/>
        <v>1</v>
      </c>
      <c r="BQ20" s="87" t="s">
        <v>261</v>
      </c>
      <c r="BR20" s="61">
        <f t="shared" si="40"/>
        <v>1</v>
      </c>
      <c r="BS20" s="86" t="s">
        <v>263</v>
      </c>
      <c r="BT20" s="61">
        <f t="shared" si="41"/>
        <v>1</v>
      </c>
      <c r="BU20" s="53" t="s">
        <v>264</v>
      </c>
      <c r="BV20" s="61">
        <f t="shared" si="42"/>
        <v>0</v>
      </c>
      <c r="BW20" s="86" t="s">
        <v>267</v>
      </c>
      <c r="BX20" s="61">
        <f t="shared" si="43"/>
        <v>1</v>
      </c>
      <c r="BY20" s="53" t="s">
        <v>269</v>
      </c>
      <c r="BZ20" s="61">
        <f t="shared" si="44"/>
        <v>0</v>
      </c>
      <c r="CA20" s="53" t="s">
        <v>271</v>
      </c>
      <c r="CB20" s="61">
        <f t="shared" si="45"/>
        <v>0</v>
      </c>
      <c r="CC20" s="87" t="s">
        <v>272</v>
      </c>
      <c r="CD20" s="61">
        <f t="shared" si="46"/>
        <v>1</v>
      </c>
      <c r="CE20" s="86" t="s">
        <v>273</v>
      </c>
      <c r="CF20" s="61">
        <f t="shared" si="47"/>
        <v>1</v>
      </c>
      <c r="CG20" s="87" t="s">
        <v>275</v>
      </c>
      <c r="CH20" s="61">
        <f t="shared" si="48"/>
        <v>1</v>
      </c>
      <c r="CI20" s="53" t="s">
        <v>278</v>
      </c>
      <c r="CJ20" s="61">
        <f t="shared" si="49"/>
        <v>0</v>
      </c>
      <c r="CK20" s="53" t="s">
        <v>279</v>
      </c>
      <c r="CL20" s="61">
        <f t="shared" si="50"/>
        <v>0</v>
      </c>
      <c r="CM20" s="53" t="s">
        <v>279</v>
      </c>
      <c r="CN20" s="19">
        <f t="shared" si="51"/>
        <v>0</v>
      </c>
      <c r="CO20" s="19">
        <v>616</v>
      </c>
      <c r="CP20" s="12">
        <f>CO20-CO9</f>
        <v>-102</v>
      </c>
    </row>
    <row r="21" spans="1:94" s="21" customFormat="1" ht="30" customHeight="1" x14ac:dyDescent="0.25">
      <c r="A21" s="45">
        <f t="shared" si="7"/>
        <v>26</v>
      </c>
      <c r="B21" s="82" t="s">
        <v>302</v>
      </c>
      <c r="C21" s="19">
        <v>20</v>
      </c>
      <c r="D21" s="19"/>
      <c r="E21" s="19">
        <f t="shared" si="8"/>
        <v>0</v>
      </c>
      <c r="F21" s="19">
        <v>20</v>
      </c>
      <c r="G21" s="53" t="s">
        <v>217</v>
      </c>
      <c r="H21" s="61">
        <f t="shared" si="9"/>
        <v>0</v>
      </c>
      <c r="I21" s="87" t="s">
        <v>220</v>
      </c>
      <c r="J21" s="61">
        <f t="shared" si="10"/>
        <v>1</v>
      </c>
      <c r="K21" s="53" t="s">
        <v>221</v>
      </c>
      <c r="L21" s="61">
        <f t="shared" si="11"/>
        <v>0</v>
      </c>
      <c r="M21" s="87" t="s">
        <v>224</v>
      </c>
      <c r="N21" s="61">
        <f t="shared" si="12"/>
        <v>1</v>
      </c>
      <c r="O21" s="86" t="s">
        <v>226</v>
      </c>
      <c r="P21" s="61">
        <f t="shared" si="13"/>
        <v>1</v>
      </c>
      <c r="Q21" s="87" t="s">
        <v>133</v>
      </c>
      <c r="R21" s="61">
        <f t="shared" si="14"/>
        <v>1</v>
      </c>
      <c r="S21" s="53" t="s">
        <v>136</v>
      </c>
      <c r="T21" s="61">
        <f t="shared" si="15"/>
        <v>0</v>
      </c>
      <c r="U21" s="87" t="s">
        <v>230</v>
      </c>
      <c r="V21" s="61">
        <f t="shared" si="16"/>
        <v>1</v>
      </c>
      <c r="W21" s="53" t="s">
        <v>231</v>
      </c>
      <c r="X21" s="61">
        <f t="shared" si="17"/>
        <v>0</v>
      </c>
      <c r="Y21" s="87" t="s">
        <v>281</v>
      </c>
      <c r="Z21" s="61">
        <f t="shared" si="18"/>
        <v>1</v>
      </c>
      <c r="AA21" s="86" t="s">
        <v>233</v>
      </c>
      <c r="AB21" s="61">
        <f t="shared" si="19"/>
        <v>1</v>
      </c>
      <c r="AC21" s="53" t="s">
        <v>145</v>
      </c>
      <c r="AD21" s="61">
        <f t="shared" si="20"/>
        <v>0</v>
      </c>
      <c r="AE21" s="86" t="s">
        <v>148</v>
      </c>
      <c r="AF21" s="61">
        <f t="shared" si="21"/>
        <v>1</v>
      </c>
      <c r="AG21" s="53" t="s">
        <v>234</v>
      </c>
      <c r="AH21" s="61">
        <f t="shared" si="22"/>
        <v>0</v>
      </c>
      <c r="AI21" s="86" t="s">
        <v>283</v>
      </c>
      <c r="AJ21" s="61">
        <f t="shared" si="23"/>
        <v>1</v>
      </c>
      <c r="AK21" s="53" t="s">
        <v>236</v>
      </c>
      <c r="AL21" s="61">
        <f t="shared" si="24"/>
        <v>0</v>
      </c>
      <c r="AM21" s="53" t="s">
        <v>158</v>
      </c>
      <c r="AN21" s="61">
        <f t="shared" si="25"/>
        <v>0</v>
      </c>
      <c r="AO21" s="87" t="s">
        <v>239</v>
      </c>
      <c r="AP21" s="61">
        <f t="shared" si="26"/>
        <v>1</v>
      </c>
      <c r="AQ21" s="86" t="s">
        <v>240</v>
      </c>
      <c r="AR21" s="61">
        <f t="shared" si="27"/>
        <v>1</v>
      </c>
      <c r="AS21" s="87" t="s">
        <v>286</v>
      </c>
      <c r="AT21" s="61">
        <f t="shared" si="28"/>
        <v>1</v>
      </c>
      <c r="AU21" s="53" t="s">
        <v>168</v>
      </c>
      <c r="AV21" s="61">
        <f t="shared" si="29"/>
        <v>0</v>
      </c>
      <c r="AW21" s="87" t="s">
        <v>243</v>
      </c>
      <c r="AX21" s="61">
        <f t="shared" si="30"/>
        <v>1</v>
      </c>
      <c r="AY21" s="86" t="s">
        <v>245</v>
      </c>
      <c r="AZ21" s="61">
        <f t="shared" si="31"/>
        <v>1</v>
      </c>
      <c r="BA21" s="53" t="s">
        <v>247</v>
      </c>
      <c r="BB21" s="61">
        <f t="shared" si="32"/>
        <v>0</v>
      </c>
      <c r="BC21" s="86" t="s">
        <v>249</v>
      </c>
      <c r="BD21" s="61">
        <f t="shared" si="33"/>
        <v>1</v>
      </c>
      <c r="BE21" s="87" t="s">
        <v>250</v>
      </c>
      <c r="BF21" s="61">
        <f t="shared" si="34"/>
        <v>1</v>
      </c>
      <c r="BG21" s="86" t="s">
        <v>251</v>
      </c>
      <c r="BH21" s="61">
        <f t="shared" si="35"/>
        <v>1</v>
      </c>
      <c r="BI21" s="53" t="s">
        <v>253</v>
      </c>
      <c r="BJ21" s="61">
        <f t="shared" si="36"/>
        <v>0</v>
      </c>
      <c r="BK21" s="53" t="s">
        <v>255</v>
      </c>
      <c r="BL21" s="61">
        <f t="shared" si="37"/>
        <v>0</v>
      </c>
      <c r="BM21" s="87" t="s">
        <v>257</v>
      </c>
      <c r="BN21" s="61">
        <f t="shared" si="38"/>
        <v>1</v>
      </c>
      <c r="BO21" s="53" t="s">
        <v>259</v>
      </c>
      <c r="BP21" s="61">
        <f t="shared" si="39"/>
        <v>0</v>
      </c>
      <c r="BQ21" s="53" t="s">
        <v>260</v>
      </c>
      <c r="BR21" s="61">
        <f t="shared" si="40"/>
        <v>0</v>
      </c>
      <c r="BS21" s="53" t="s">
        <v>262</v>
      </c>
      <c r="BT21" s="61">
        <f t="shared" si="41"/>
        <v>0</v>
      </c>
      <c r="BU21" s="87" t="s">
        <v>265</v>
      </c>
      <c r="BV21" s="61">
        <f t="shared" si="42"/>
        <v>1</v>
      </c>
      <c r="BW21" s="53" t="s">
        <v>266</v>
      </c>
      <c r="BX21" s="61">
        <f t="shared" si="43"/>
        <v>0</v>
      </c>
      <c r="BY21" s="53" t="s">
        <v>269</v>
      </c>
      <c r="BZ21" s="61">
        <f t="shared" si="44"/>
        <v>0</v>
      </c>
      <c r="CA21" s="86" t="s">
        <v>270</v>
      </c>
      <c r="CB21" s="61">
        <f t="shared" si="45"/>
        <v>1</v>
      </c>
      <c r="CC21" s="87" t="s">
        <v>272</v>
      </c>
      <c r="CD21" s="61">
        <f t="shared" si="46"/>
        <v>1</v>
      </c>
      <c r="CE21" s="86" t="s">
        <v>273</v>
      </c>
      <c r="CF21" s="61">
        <f t="shared" si="47"/>
        <v>1</v>
      </c>
      <c r="CG21" s="53" t="s">
        <v>276</v>
      </c>
      <c r="CH21" s="61">
        <f t="shared" si="48"/>
        <v>0</v>
      </c>
      <c r="CI21" s="86" t="s">
        <v>277</v>
      </c>
      <c r="CJ21" s="61">
        <f t="shared" si="49"/>
        <v>1</v>
      </c>
      <c r="CK21" s="87" t="s">
        <v>280</v>
      </c>
      <c r="CL21" s="61">
        <f t="shared" si="50"/>
        <v>1</v>
      </c>
      <c r="CM21" s="86" t="s">
        <v>277</v>
      </c>
      <c r="CN21" s="19">
        <f t="shared" si="51"/>
        <v>2</v>
      </c>
      <c r="CO21" s="19">
        <v>708</v>
      </c>
      <c r="CP21" s="12">
        <f>CO21-CO9</f>
        <v>-10</v>
      </c>
    </row>
    <row r="22" spans="1:94" s="21" customFormat="1" ht="30" customHeight="1" x14ac:dyDescent="0.25">
      <c r="A22" s="45">
        <f t="shared" si="7"/>
        <v>26</v>
      </c>
      <c r="B22" s="82" t="s">
        <v>345</v>
      </c>
      <c r="C22" s="19">
        <v>20</v>
      </c>
      <c r="D22" s="19"/>
      <c r="E22" s="19">
        <f t="shared" si="8"/>
        <v>0</v>
      </c>
      <c r="F22" s="19">
        <v>20</v>
      </c>
      <c r="G22" s="86" t="s">
        <v>218</v>
      </c>
      <c r="H22" s="61">
        <f t="shared" si="9"/>
        <v>1</v>
      </c>
      <c r="I22" s="87" t="s">
        <v>220</v>
      </c>
      <c r="J22" s="61">
        <f t="shared" si="10"/>
        <v>1</v>
      </c>
      <c r="K22" s="53" t="s">
        <v>221</v>
      </c>
      <c r="L22" s="61">
        <f t="shared" si="11"/>
        <v>0</v>
      </c>
      <c r="M22" s="53" t="s">
        <v>223</v>
      </c>
      <c r="N22" s="61">
        <f t="shared" si="12"/>
        <v>0</v>
      </c>
      <c r="O22" s="53" t="s">
        <v>225</v>
      </c>
      <c r="P22" s="61">
        <f t="shared" si="13"/>
        <v>0</v>
      </c>
      <c r="Q22" s="87" t="s">
        <v>133</v>
      </c>
      <c r="R22" s="61">
        <f t="shared" si="14"/>
        <v>1</v>
      </c>
      <c r="S22" s="86" t="s">
        <v>228</v>
      </c>
      <c r="T22" s="61">
        <f t="shared" si="15"/>
        <v>1</v>
      </c>
      <c r="U22" s="87" t="s">
        <v>230</v>
      </c>
      <c r="V22" s="61">
        <f t="shared" si="16"/>
        <v>1</v>
      </c>
      <c r="W22" s="86" t="s">
        <v>139</v>
      </c>
      <c r="X22" s="61">
        <f t="shared" si="17"/>
        <v>1</v>
      </c>
      <c r="Y22" s="87" t="s">
        <v>281</v>
      </c>
      <c r="Z22" s="61">
        <f t="shared" si="18"/>
        <v>1</v>
      </c>
      <c r="AA22" s="86" t="s">
        <v>233</v>
      </c>
      <c r="AB22" s="61">
        <f t="shared" si="19"/>
        <v>1</v>
      </c>
      <c r="AC22" s="53" t="s">
        <v>145</v>
      </c>
      <c r="AD22" s="61">
        <f t="shared" si="20"/>
        <v>0</v>
      </c>
      <c r="AE22" s="86" t="s">
        <v>148</v>
      </c>
      <c r="AF22" s="61">
        <f t="shared" si="21"/>
        <v>1</v>
      </c>
      <c r="AG22" s="53" t="s">
        <v>234</v>
      </c>
      <c r="AH22" s="61">
        <f t="shared" si="22"/>
        <v>0</v>
      </c>
      <c r="AI22" s="86" t="s">
        <v>283</v>
      </c>
      <c r="AJ22" s="61">
        <f t="shared" si="23"/>
        <v>1</v>
      </c>
      <c r="AK22" s="53" t="s">
        <v>236</v>
      </c>
      <c r="AL22" s="61">
        <f t="shared" si="24"/>
        <v>0</v>
      </c>
      <c r="AM22" s="86" t="s">
        <v>237</v>
      </c>
      <c r="AN22" s="61">
        <f t="shared" si="25"/>
        <v>1</v>
      </c>
      <c r="AO22" s="87" t="s">
        <v>239</v>
      </c>
      <c r="AP22" s="61">
        <f t="shared" si="26"/>
        <v>1</v>
      </c>
      <c r="AQ22" s="53" t="s">
        <v>241</v>
      </c>
      <c r="AR22" s="61">
        <f t="shared" si="27"/>
        <v>0</v>
      </c>
      <c r="AS22" s="53" t="s">
        <v>166</v>
      </c>
      <c r="AT22" s="61">
        <f t="shared" si="28"/>
        <v>0</v>
      </c>
      <c r="AU22" s="53" t="s">
        <v>168</v>
      </c>
      <c r="AV22" s="61">
        <f t="shared" si="29"/>
        <v>0</v>
      </c>
      <c r="AW22" s="53" t="s">
        <v>244</v>
      </c>
      <c r="AX22" s="61">
        <f t="shared" si="30"/>
        <v>0</v>
      </c>
      <c r="AY22" s="86" t="s">
        <v>245</v>
      </c>
      <c r="AZ22" s="61">
        <f t="shared" si="31"/>
        <v>1</v>
      </c>
      <c r="BA22" s="53" t="s">
        <v>247</v>
      </c>
      <c r="BB22" s="61">
        <f t="shared" si="32"/>
        <v>0</v>
      </c>
      <c r="BC22" s="53" t="s">
        <v>248</v>
      </c>
      <c r="BD22" s="61">
        <f t="shared" si="33"/>
        <v>0</v>
      </c>
      <c r="BE22" s="53" t="s">
        <v>178</v>
      </c>
      <c r="BF22" s="61">
        <f t="shared" si="34"/>
        <v>0</v>
      </c>
      <c r="BG22" s="86" t="s">
        <v>251</v>
      </c>
      <c r="BH22" s="61">
        <f t="shared" si="35"/>
        <v>1</v>
      </c>
      <c r="BI22" s="53" t="s">
        <v>253</v>
      </c>
      <c r="BJ22" s="61">
        <f t="shared" si="36"/>
        <v>0</v>
      </c>
      <c r="BK22" s="86" t="s">
        <v>254</v>
      </c>
      <c r="BL22" s="61">
        <f t="shared" si="37"/>
        <v>1</v>
      </c>
      <c r="BM22" s="53" t="s">
        <v>256</v>
      </c>
      <c r="BN22" s="61">
        <f t="shared" si="38"/>
        <v>0</v>
      </c>
      <c r="BO22" s="86" t="s">
        <v>258</v>
      </c>
      <c r="BP22" s="61">
        <f t="shared" si="39"/>
        <v>1</v>
      </c>
      <c r="BQ22" s="87" t="s">
        <v>261</v>
      </c>
      <c r="BR22" s="61">
        <f t="shared" si="40"/>
        <v>1</v>
      </c>
      <c r="BS22" s="86" t="s">
        <v>263</v>
      </c>
      <c r="BT22" s="61">
        <f t="shared" si="41"/>
        <v>1</v>
      </c>
      <c r="BU22" s="53" t="s">
        <v>264</v>
      </c>
      <c r="BV22" s="61">
        <f t="shared" si="42"/>
        <v>0</v>
      </c>
      <c r="BW22" s="86" t="s">
        <v>267</v>
      </c>
      <c r="BX22" s="61">
        <f t="shared" si="43"/>
        <v>1</v>
      </c>
      <c r="BY22" s="87" t="s">
        <v>268</v>
      </c>
      <c r="BZ22" s="61">
        <f t="shared" si="44"/>
        <v>1</v>
      </c>
      <c r="CA22" s="86" t="s">
        <v>270</v>
      </c>
      <c r="CB22" s="61">
        <f t="shared" si="45"/>
        <v>1</v>
      </c>
      <c r="CC22" s="53" t="s">
        <v>199</v>
      </c>
      <c r="CD22" s="61">
        <f t="shared" si="46"/>
        <v>0</v>
      </c>
      <c r="CE22" s="53" t="s">
        <v>274</v>
      </c>
      <c r="CF22" s="61">
        <f t="shared" si="47"/>
        <v>0</v>
      </c>
      <c r="CG22" s="87" t="s">
        <v>275</v>
      </c>
      <c r="CH22" s="61">
        <f t="shared" si="48"/>
        <v>1</v>
      </c>
      <c r="CI22" s="86" t="s">
        <v>277</v>
      </c>
      <c r="CJ22" s="61">
        <f t="shared" si="49"/>
        <v>1</v>
      </c>
      <c r="CK22" s="87" t="s">
        <v>280</v>
      </c>
      <c r="CL22" s="61">
        <f t="shared" si="50"/>
        <v>1</v>
      </c>
      <c r="CM22" s="86" t="s">
        <v>277</v>
      </c>
      <c r="CN22" s="19">
        <f t="shared" si="51"/>
        <v>2</v>
      </c>
      <c r="CO22" s="19">
        <v>680</v>
      </c>
      <c r="CP22" s="12">
        <f>CO22-CO9</f>
        <v>-38</v>
      </c>
    </row>
    <row r="23" spans="1:94" s="21" customFormat="1" ht="30" customHeight="1" x14ac:dyDescent="0.25">
      <c r="A23" s="45">
        <f t="shared" si="7"/>
        <v>26</v>
      </c>
      <c r="B23" s="82" t="s">
        <v>300</v>
      </c>
      <c r="C23" s="19">
        <v>20</v>
      </c>
      <c r="D23" s="19"/>
      <c r="E23" s="19">
        <f t="shared" si="8"/>
        <v>0</v>
      </c>
      <c r="F23" s="19">
        <v>20</v>
      </c>
      <c r="G23" s="86" t="s">
        <v>218</v>
      </c>
      <c r="H23" s="61">
        <f t="shared" si="9"/>
        <v>1</v>
      </c>
      <c r="I23" s="87" t="s">
        <v>220</v>
      </c>
      <c r="J23" s="61">
        <f t="shared" si="10"/>
        <v>1</v>
      </c>
      <c r="K23" s="86" t="s">
        <v>222</v>
      </c>
      <c r="L23" s="61">
        <f t="shared" si="11"/>
        <v>1</v>
      </c>
      <c r="M23" s="87" t="s">
        <v>224</v>
      </c>
      <c r="N23" s="61">
        <f t="shared" si="12"/>
        <v>1</v>
      </c>
      <c r="O23" s="86" t="s">
        <v>226</v>
      </c>
      <c r="P23" s="61">
        <f t="shared" si="13"/>
        <v>1</v>
      </c>
      <c r="Q23" s="53" t="s">
        <v>227</v>
      </c>
      <c r="R23" s="61">
        <f t="shared" si="14"/>
        <v>0</v>
      </c>
      <c r="S23" s="86" t="s">
        <v>228</v>
      </c>
      <c r="T23" s="61">
        <f t="shared" si="15"/>
        <v>1</v>
      </c>
      <c r="U23" s="87" t="s">
        <v>230</v>
      </c>
      <c r="V23" s="61">
        <f t="shared" si="16"/>
        <v>1</v>
      </c>
      <c r="W23" s="86" t="s">
        <v>139</v>
      </c>
      <c r="X23" s="61">
        <f t="shared" si="17"/>
        <v>1</v>
      </c>
      <c r="Y23" s="53" t="s">
        <v>232</v>
      </c>
      <c r="Z23" s="61">
        <f t="shared" si="18"/>
        <v>0</v>
      </c>
      <c r="AA23" s="86" t="s">
        <v>233</v>
      </c>
      <c r="AB23" s="61">
        <f t="shared" si="19"/>
        <v>1</v>
      </c>
      <c r="AC23" s="87" t="s">
        <v>146</v>
      </c>
      <c r="AD23" s="61">
        <f t="shared" si="20"/>
        <v>1</v>
      </c>
      <c r="AE23" s="86" t="s">
        <v>148</v>
      </c>
      <c r="AF23" s="61">
        <f t="shared" si="21"/>
        <v>1</v>
      </c>
      <c r="AG23" s="87" t="s">
        <v>235</v>
      </c>
      <c r="AH23" s="61">
        <f t="shared" si="22"/>
        <v>1</v>
      </c>
      <c r="AI23" s="53" t="s">
        <v>284</v>
      </c>
      <c r="AJ23" s="61">
        <f t="shared" si="23"/>
        <v>0</v>
      </c>
      <c r="AK23" s="53" t="s">
        <v>236</v>
      </c>
      <c r="AL23" s="61">
        <f t="shared" si="24"/>
        <v>0</v>
      </c>
      <c r="AM23" s="53" t="s">
        <v>158</v>
      </c>
      <c r="AN23" s="61">
        <f t="shared" si="25"/>
        <v>0</v>
      </c>
      <c r="AO23" s="87" t="s">
        <v>239</v>
      </c>
      <c r="AP23" s="61">
        <f t="shared" si="26"/>
        <v>1</v>
      </c>
      <c r="AQ23" s="86" t="s">
        <v>240</v>
      </c>
      <c r="AR23" s="61">
        <f t="shared" si="27"/>
        <v>1</v>
      </c>
      <c r="AS23" s="53" t="s">
        <v>166</v>
      </c>
      <c r="AT23" s="61">
        <f t="shared" si="28"/>
        <v>0</v>
      </c>
      <c r="AU23" s="86" t="s">
        <v>242</v>
      </c>
      <c r="AV23" s="61">
        <f t="shared" si="29"/>
        <v>1</v>
      </c>
      <c r="AW23" s="53" t="s">
        <v>244</v>
      </c>
      <c r="AX23" s="61">
        <f t="shared" si="30"/>
        <v>0</v>
      </c>
      <c r="AY23" s="53" t="s">
        <v>246</v>
      </c>
      <c r="AZ23" s="61">
        <f t="shared" si="31"/>
        <v>0</v>
      </c>
      <c r="BA23" s="53" t="s">
        <v>247</v>
      </c>
      <c r="BB23" s="61">
        <f t="shared" si="32"/>
        <v>0</v>
      </c>
      <c r="BC23" s="86" t="s">
        <v>249</v>
      </c>
      <c r="BD23" s="61">
        <f t="shared" si="33"/>
        <v>1</v>
      </c>
      <c r="BE23" s="53" t="s">
        <v>178</v>
      </c>
      <c r="BF23" s="61">
        <f t="shared" si="34"/>
        <v>0</v>
      </c>
      <c r="BG23" s="53" t="s">
        <v>224</v>
      </c>
      <c r="BH23" s="61">
        <f t="shared" si="35"/>
        <v>0</v>
      </c>
      <c r="BI23" s="87" t="s">
        <v>252</v>
      </c>
      <c r="BJ23" s="61">
        <f t="shared" si="36"/>
        <v>1</v>
      </c>
      <c r="BK23" s="86" t="s">
        <v>254</v>
      </c>
      <c r="BL23" s="61">
        <f t="shared" si="37"/>
        <v>1</v>
      </c>
      <c r="BM23" s="87" t="s">
        <v>257</v>
      </c>
      <c r="BN23" s="61">
        <f t="shared" si="38"/>
        <v>1</v>
      </c>
      <c r="BO23" s="86" t="s">
        <v>258</v>
      </c>
      <c r="BP23" s="61">
        <f t="shared" si="39"/>
        <v>1</v>
      </c>
      <c r="BQ23" s="87" t="s">
        <v>261</v>
      </c>
      <c r="BR23" s="61">
        <f t="shared" si="40"/>
        <v>1</v>
      </c>
      <c r="BS23" s="53" t="s">
        <v>262</v>
      </c>
      <c r="BT23" s="61">
        <f t="shared" si="41"/>
        <v>0</v>
      </c>
      <c r="BU23" s="53" t="s">
        <v>264</v>
      </c>
      <c r="BV23" s="61">
        <f t="shared" si="42"/>
        <v>0</v>
      </c>
      <c r="BW23" s="86" t="s">
        <v>267</v>
      </c>
      <c r="BX23" s="61">
        <f t="shared" si="43"/>
        <v>1</v>
      </c>
      <c r="BY23" s="87" t="s">
        <v>268</v>
      </c>
      <c r="BZ23" s="61">
        <f t="shared" si="44"/>
        <v>1</v>
      </c>
      <c r="CA23" s="86" t="s">
        <v>270</v>
      </c>
      <c r="CB23" s="61">
        <f t="shared" si="45"/>
        <v>1</v>
      </c>
      <c r="CC23" s="53" t="s">
        <v>199</v>
      </c>
      <c r="CD23" s="61">
        <f t="shared" si="46"/>
        <v>0</v>
      </c>
      <c r="CE23" s="53" t="s">
        <v>274</v>
      </c>
      <c r="CF23" s="61">
        <f t="shared" si="47"/>
        <v>0</v>
      </c>
      <c r="CG23" s="87" t="s">
        <v>275</v>
      </c>
      <c r="CH23" s="61">
        <f t="shared" si="48"/>
        <v>1</v>
      </c>
      <c r="CI23" s="53" t="s">
        <v>278</v>
      </c>
      <c r="CJ23" s="61">
        <f t="shared" si="49"/>
        <v>0</v>
      </c>
      <c r="CK23" s="87" t="s">
        <v>280</v>
      </c>
      <c r="CL23" s="61">
        <f t="shared" si="50"/>
        <v>1</v>
      </c>
      <c r="CM23" s="53" t="s">
        <v>278</v>
      </c>
      <c r="CN23" s="19">
        <f t="shared" si="51"/>
        <v>0</v>
      </c>
      <c r="CO23" s="19">
        <v>753</v>
      </c>
      <c r="CP23" s="12">
        <f>CO23-CO9</f>
        <v>35</v>
      </c>
    </row>
    <row r="24" spans="1:94" s="21" customFormat="1" ht="30" customHeight="1" x14ac:dyDescent="0.25">
      <c r="A24" s="45">
        <f t="shared" si="7"/>
        <v>25</v>
      </c>
      <c r="B24" s="82" t="s">
        <v>324</v>
      </c>
      <c r="C24" s="19">
        <v>20</v>
      </c>
      <c r="D24" s="19"/>
      <c r="E24" s="19">
        <f t="shared" si="8"/>
        <v>0</v>
      </c>
      <c r="F24" s="19">
        <v>20</v>
      </c>
      <c r="G24" s="53" t="s">
        <v>217</v>
      </c>
      <c r="H24" s="61">
        <f t="shared" si="9"/>
        <v>0</v>
      </c>
      <c r="I24" s="87" t="s">
        <v>220</v>
      </c>
      <c r="J24" s="61">
        <f t="shared" si="10"/>
        <v>1</v>
      </c>
      <c r="K24" s="53" t="s">
        <v>221</v>
      </c>
      <c r="L24" s="61">
        <f t="shared" si="11"/>
        <v>0</v>
      </c>
      <c r="M24" s="87" t="s">
        <v>224</v>
      </c>
      <c r="N24" s="61">
        <f t="shared" si="12"/>
        <v>1</v>
      </c>
      <c r="O24" s="86" t="s">
        <v>226</v>
      </c>
      <c r="P24" s="61">
        <f t="shared" si="13"/>
        <v>1</v>
      </c>
      <c r="Q24" s="87" t="s">
        <v>133</v>
      </c>
      <c r="R24" s="61">
        <f t="shared" si="14"/>
        <v>1</v>
      </c>
      <c r="S24" s="86" t="s">
        <v>228</v>
      </c>
      <c r="T24" s="61">
        <f t="shared" si="15"/>
        <v>1</v>
      </c>
      <c r="U24" s="87" t="s">
        <v>230</v>
      </c>
      <c r="V24" s="61">
        <f t="shared" si="16"/>
        <v>1</v>
      </c>
      <c r="W24" s="86" t="s">
        <v>139</v>
      </c>
      <c r="X24" s="61">
        <f t="shared" si="17"/>
        <v>1</v>
      </c>
      <c r="Y24" s="87" t="s">
        <v>281</v>
      </c>
      <c r="Z24" s="61">
        <f t="shared" si="18"/>
        <v>1</v>
      </c>
      <c r="AA24" s="53" t="s">
        <v>143</v>
      </c>
      <c r="AB24" s="61">
        <f t="shared" si="19"/>
        <v>0</v>
      </c>
      <c r="AC24" s="53" t="s">
        <v>145</v>
      </c>
      <c r="AD24" s="61">
        <f t="shared" si="20"/>
        <v>0</v>
      </c>
      <c r="AE24" s="53" t="s">
        <v>282</v>
      </c>
      <c r="AF24" s="61">
        <f t="shared" si="21"/>
        <v>0</v>
      </c>
      <c r="AG24" s="53" t="s">
        <v>234</v>
      </c>
      <c r="AH24" s="61">
        <f t="shared" si="22"/>
        <v>0</v>
      </c>
      <c r="AI24" s="53" t="s">
        <v>284</v>
      </c>
      <c r="AJ24" s="61">
        <f t="shared" si="23"/>
        <v>0</v>
      </c>
      <c r="AK24" s="53" t="s">
        <v>236</v>
      </c>
      <c r="AL24" s="61">
        <f t="shared" si="24"/>
        <v>0</v>
      </c>
      <c r="AM24" s="86" t="s">
        <v>237</v>
      </c>
      <c r="AN24" s="61">
        <f t="shared" si="25"/>
        <v>1</v>
      </c>
      <c r="AO24" s="87" t="s">
        <v>239</v>
      </c>
      <c r="AP24" s="61">
        <f t="shared" si="26"/>
        <v>1</v>
      </c>
      <c r="AQ24" s="53" t="s">
        <v>241</v>
      </c>
      <c r="AR24" s="61">
        <f t="shared" si="27"/>
        <v>0</v>
      </c>
      <c r="AS24" s="87" t="s">
        <v>286</v>
      </c>
      <c r="AT24" s="61">
        <f t="shared" si="28"/>
        <v>1</v>
      </c>
      <c r="AU24" s="53" t="s">
        <v>168</v>
      </c>
      <c r="AV24" s="61">
        <f t="shared" si="29"/>
        <v>0</v>
      </c>
      <c r="AW24" s="53" t="s">
        <v>244</v>
      </c>
      <c r="AX24" s="61">
        <f t="shared" si="30"/>
        <v>0</v>
      </c>
      <c r="AY24" s="53" t="s">
        <v>246</v>
      </c>
      <c r="AZ24" s="61">
        <f t="shared" si="31"/>
        <v>0</v>
      </c>
      <c r="BA24" s="53" t="s">
        <v>247</v>
      </c>
      <c r="BB24" s="61">
        <f t="shared" si="32"/>
        <v>0</v>
      </c>
      <c r="BC24" s="86" t="s">
        <v>249</v>
      </c>
      <c r="BD24" s="61">
        <f t="shared" si="33"/>
        <v>1</v>
      </c>
      <c r="BE24" s="87" t="s">
        <v>250</v>
      </c>
      <c r="BF24" s="61">
        <f t="shared" si="34"/>
        <v>1</v>
      </c>
      <c r="BG24" s="53" t="s">
        <v>224</v>
      </c>
      <c r="BH24" s="61">
        <f t="shared" si="35"/>
        <v>0</v>
      </c>
      <c r="BI24" s="53" t="s">
        <v>253</v>
      </c>
      <c r="BJ24" s="61">
        <f t="shared" si="36"/>
        <v>0</v>
      </c>
      <c r="BK24" s="53" t="s">
        <v>255</v>
      </c>
      <c r="BL24" s="61">
        <f t="shared" si="37"/>
        <v>0</v>
      </c>
      <c r="BM24" s="87" t="s">
        <v>257</v>
      </c>
      <c r="BN24" s="61">
        <f t="shared" si="38"/>
        <v>1</v>
      </c>
      <c r="BO24" s="53" t="s">
        <v>259</v>
      </c>
      <c r="BP24" s="61">
        <f t="shared" si="39"/>
        <v>0</v>
      </c>
      <c r="BQ24" s="87" t="s">
        <v>261</v>
      </c>
      <c r="BR24" s="61">
        <f t="shared" si="40"/>
        <v>1</v>
      </c>
      <c r="BS24" s="86" t="s">
        <v>263</v>
      </c>
      <c r="BT24" s="61">
        <f t="shared" si="41"/>
        <v>1</v>
      </c>
      <c r="BU24" s="87" t="s">
        <v>265</v>
      </c>
      <c r="BV24" s="61">
        <f t="shared" si="42"/>
        <v>1</v>
      </c>
      <c r="BW24" s="86" t="s">
        <v>267</v>
      </c>
      <c r="BX24" s="61">
        <f t="shared" si="43"/>
        <v>1</v>
      </c>
      <c r="BY24" s="53" t="s">
        <v>269</v>
      </c>
      <c r="BZ24" s="61">
        <f t="shared" si="44"/>
        <v>0</v>
      </c>
      <c r="CA24" s="86" t="s">
        <v>270</v>
      </c>
      <c r="CB24" s="61">
        <f t="shared" si="45"/>
        <v>1</v>
      </c>
      <c r="CC24" s="87" t="s">
        <v>272</v>
      </c>
      <c r="CD24" s="61">
        <f t="shared" si="46"/>
        <v>1</v>
      </c>
      <c r="CE24" s="86" t="s">
        <v>273</v>
      </c>
      <c r="CF24" s="61">
        <f t="shared" si="47"/>
        <v>1</v>
      </c>
      <c r="CG24" s="53" t="s">
        <v>276</v>
      </c>
      <c r="CH24" s="61">
        <f t="shared" si="48"/>
        <v>0</v>
      </c>
      <c r="CI24" s="86" t="s">
        <v>277</v>
      </c>
      <c r="CJ24" s="61">
        <f t="shared" si="49"/>
        <v>1</v>
      </c>
      <c r="CK24" s="87" t="s">
        <v>280</v>
      </c>
      <c r="CL24" s="61">
        <f t="shared" si="50"/>
        <v>1</v>
      </c>
      <c r="CM24" s="86" t="s">
        <v>277</v>
      </c>
      <c r="CN24" s="19">
        <f t="shared" si="51"/>
        <v>2</v>
      </c>
      <c r="CO24" s="19">
        <v>725</v>
      </c>
      <c r="CP24" s="12">
        <f>CO24-CO9</f>
        <v>7</v>
      </c>
    </row>
    <row r="25" spans="1:94" s="21" customFormat="1" ht="30" customHeight="1" x14ac:dyDescent="0.25">
      <c r="A25" s="45">
        <f t="shared" si="7"/>
        <v>25</v>
      </c>
      <c r="B25" s="82" t="s">
        <v>294</v>
      </c>
      <c r="C25" s="19">
        <v>20</v>
      </c>
      <c r="D25" s="19"/>
      <c r="E25" s="19">
        <f t="shared" si="8"/>
        <v>0</v>
      </c>
      <c r="F25" s="19">
        <v>20</v>
      </c>
      <c r="G25" s="53" t="s">
        <v>217</v>
      </c>
      <c r="H25" s="61">
        <f t="shared" si="9"/>
        <v>0</v>
      </c>
      <c r="I25" s="87" t="s">
        <v>220</v>
      </c>
      <c r="J25" s="61">
        <f t="shared" si="10"/>
        <v>1</v>
      </c>
      <c r="K25" s="86" t="s">
        <v>222</v>
      </c>
      <c r="L25" s="61">
        <f t="shared" si="11"/>
        <v>1</v>
      </c>
      <c r="M25" s="87" t="s">
        <v>224</v>
      </c>
      <c r="N25" s="61">
        <f t="shared" si="12"/>
        <v>1</v>
      </c>
      <c r="O25" s="53" t="s">
        <v>225</v>
      </c>
      <c r="P25" s="61">
        <f t="shared" si="13"/>
        <v>0</v>
      </c>
      <c r="Q25" s="53" t="s">
        <v>227</v>
      </c>
      <c r="R25" s="61">
        <f t="shared" si="14"/>
        <v>0</v>
      </c>
      <c r="S25" s="86" t="s">
        <v>228</v>
      </c>
      <c r="T25" s="61">
        <f t="shared" si="15"/>
        <v>1</v>
      </c>
      <c r="U25" s="87" t="s">
        <v>230</v>
      </c>
      <c r="V25" s="61">
        <f t="shared" si="16"/>
        <v>1</v>
      </c>
      <c r="W25" s="53" t="s">
        <v>231</v>
      </c>
      <c r="X25" s="61">
        <f t="shared" si="17"/>
        <v>0</v>
      </c>
      <c r="Y25" s="87" t="s">
        <v>281</v>
      </c>
      <c r="Z25" s="61">
        <f t="shared" si="18"/>
        <v>1</v>
      </c>
      <c r="AA25" s="53" t="s">
        <v>143</v>
      </c>
      <c r="AB25" s="61">
        <f t="shared" si="19"/>
        <v>0</v>
      </c>
      <c r="AC25" s="53" t="s">
        <v>145</v>
      </c>
      <c r="AD25" s="61">
        <f t="shared" si="20"/>
        <v>0</v>
      </c>
      <c r="AE25" s="53" t="s">
        <v>282</v>
      </c>
      <c r="AF25" s="61">
        <f t="shared" si="21"/>
        <v>0</v>
      </c>
      <c r="AG25" s="87" t="s">
        <v>235</v>
      </c>
      <c r="AH25" s="61">
        <f t="shared" si="22"/>
        <v>1</v>
      </c>
      <c r="AI25" s="53" t="s">
        <v>284</v>
      </c>
      <c r="AJ25" s="61">
        <f t="shared" si="23"/>
        <v>0</v>
      </c>
      <c r="AK25" s="53" t="s">
        <v>236</v>
      </c>
      <c r="AL25" s="61">
        <f t="shared" si="24"/>
        <v>0</v>
      </c>
      <c r="AM25" s="86" t="s">
        <v>237</v>
      </c>
      <c r="AN25" s="61">
        <f t="shared" si="25"/>
        <v>1</v>
      </c>
      <c r="AO25" s="53" t="s">
        <v>238</v>
      </c>
      <c r="AP25" s="61">
        <f t="shared" si="26"/>
        <v>0</v>
      </c>
      <c r="AQ25" s="86" t="s">
        <v>240</v>
      </c>
      <c r="AR25" s="61">
        <f t="shared" si="27"/>
        <v>1</v>
      </c>
      <c r="AS25" s="87" t="s">
        <v>286</v>
      </c>
      <c r="AT25" s="61">
        <f t="shared" si="28"/>
        <v>1</v>
      </c>
      <c r="AU25" s="86" t="s">
        <v>242</v>
      </c>
      <c r="AV25" s="61">
        <f t="shared" si="29"/>
        <v>1</v>
      </c>
      <c r="AW25" s="87" t="s">
        <v>243</v>
      </c>
      <c r="AX25" s="61">
        <f t="shared" si="30"/>
        <v>1</v>
      </c>
      <c r="AY25" s="86" t="s">
        <v>245</v>
      </c>
      <c r="AZ25" s="61">
        <f t="shared" si="31"/>
        <v>1</v>
      </c>
      <c r="BA25" s="87" t="s">
        <v>175</v>
      </c>
      <c r="BB25" s="61">
        <f t="shared" si="32"/>
        <v>1</v>
      </c>
      <c r="BC25" s="53" t="s">
        <v>248</v>
      </c>
      <c r="BD25" s="61">
        <f t="shared" si="33"/>
        <v>0</v>
      </c>
      <c r="BE25" s="87" t="s">
        <v>250</v>
      </c>
      <c r="BF25" s="61">
        <f t="shared" si="34"/>
        <v>1</v>
      </c>
      <c r="BG25" s="53" t="s">
        <v>224</v>
      </c>
      <c r="BH25" s="61">
        <f t="shared" si="35"/>
        <v>0</v>
      </c>
      <c r="BI25" s="87" t="s">
        <v>252</v>
      </c>
      <c r="BJ25" s="61">
        <f t="shared" si="36"/>
        <v>1</v>
      </c>
      <c r="BK25" s="86" t="s">
        <v>254</v>
      </c>
      <c r="BL25" s="61">
        <f t="shared" si="37"/>
        <v>1</v>
      </c>
      <c r="BM25" s="53" t="s">
        <v>256</v>
      </c>
      <c r="BN25" s="61">
        <f t="shared" si="38"/>
        <v>0</v>
      </c>
      <c r="BO25" s="53" t="s">
        <v>259</v>
      </c>
      <c r="BP25" s="61">
        <f t="shared" si="39"/>
        <v>0</v>
      </c>
      <c r="BQ25" s="53" t="s">
        <v>260</v>
      </c>
      <c r="BR25" s="61">
        <f t="shared" si="40"/>
        <v>0</v>
      </c>
      <c r="BS25" s="53" t="s">
        <v>262</v>
      </c>
      <c r="BT25" s="61">
        <f t="shared" si="41"/>
        <v>0</v>
      </c>
      <c r="BU25" s="53" t="s">
        <v>264</v>
      </c>
      <c r="BV25" s="61">
        <f t="shared" si="42"/>
        <v>0</v>
      </c>
      <c r="BW25" s="86" t="s">
        <v>267</v>
      </c>
      <c r="BX25" s="61">
        <f t="shared" si="43"/>
        <v>1</v>
      </c>
      <c r="BY25" s="87" t="s">
        <v>268</v>
      </c>
      <c r="BZ25" s="61">
        <f t="shared" si="44"/>
        <v>1</v>
      </c>
      <c r="CA25" s="53" t="s">
        <v>271</v>
      </c>
      <c r="CB25" s="61">
        <f t="shared" si="45"/>
        <v>0</v>
      </c>
      <c r="CC25" s="87" t="s">
        <v>272</v>
      </c>
      <c r="CD25" s="61">
        <f t="shared" si="46"/>
        <v>1</v>
      </c>
      <c r="CE25" s="53" t="s">
        <v>274</v>
      </c>
      <c r="CF25" s="61">
        <f t="shared" si="47"/>
        <v>0</v>
      </c>
      <c r="CG25" s="87" t="s">
        <v>275</v>
      </c>
      <c r="CH25" s="61">
        <f t="shared" si="48"/>
        <v>1</v>
      </c>
      <c r="CI25" s="86" t="s">
        <v>277</v>
      </c>
      <c r="CJ25" s="61">
        <f t="shared" si="49"/>
        <v>1</v>
      </c>
      <c r="CK25" s="87" t="s">
        <v>280</v>
      </c>
      <c r="CL25" s="61">
        <f t="shared" si="50"/>
        <v>1</v>
      </c>
      <c r="CM25" s="86" t="s">
        <v>277</v>
      </c>
      <c r="CN25" s="19">
        <f t="shared" si="51"/>
        <v>2</v>
      </c>
      <c r="CO25" s="19">
        <v>703</v>
      </c>
      <c r="CP25" s="12">
        <f>CO25-CO9</f>
        <v>-15</v>
      </c>
    </row>
    <row r="26" spans="1:94" s="21" customFormat="1" ht="30" customHeight="1" x14ac:dyDescent="0.25">
      <c r="A26" s="45">
        <f t="shared" si="7"/>
        <v>25</v>
      </c>
      <c r="B26" s="82" t="s">
        <v>338</v>
      </c>
      <c r="C26" s="19">
        <v>20</v>
      </c>
      <c r="D26" s="19"/>
      <c r="E26" s="19">
        <f t="shared" si="8"/>
        <v>0</v>
      </c>
      <c r="F26" s="19">
        <v>20</v>
      </c>
      <c r="G26" s="86" t="s">
        <v>218</v>
      </c>
      <c r="H26" s="61">
        <f t="shared" si="9"/>
        <v>1</v>
      </c>
      <c r="I26" s="53" t="s">
        <v>219</v>
      </c>
      <c r="J26" s="61">
        <f t="shared" si="10"/>
        <v>0</v>
      </c>
      <c r="K26" s="86" t="s">
        <v>222</v>
      </c>
      <c r="L26" s="61">
        <f t="shared" si="11"/>
        <v>1</v>
      </c>
      <c r="M26" s="87" t="s">
        <v>224</v>
      </c>
      <c r="N26" s="61">
        <f t="shared" si="12"/>
        <v>1</v>
      </c>
      <c r="O26" s="53" t="s">
        <v>225</v>
      </c>
      <c r="P26" s="61">
        <f t="shared" si="13"/>
        <v>0</v>
      </c>
      <c r="Q26" s="53" t="s">
        <v>227</v>
      </c>
      <c r="R26" s="61">
        <f t="shared" si="14"/>
        <v>0</v>
      </c>
      <c r="S26" s="86" t="s">
        <v>228</v>
      </c>
      <c r="T26" s="61">
        <f t="shared" si="15"/>
        <v>1</v>
      </c>
      <c r="U26" s="87" t="s">
        <v>230</v>
      </c>
      <c r="V26" s="61">
        <f t="shared" si="16"/>
        <v>1</v>
      </c>
      <c r="W26" s="86" t="s">
        <v>139</v>
      </c>
      <c r="X26" s="61">
        <f t="shared" si="17"/>
        <v>1</v>
      </c>
      <c r="Y26" s="87" t="s">
        <v>281</v>
      </c>
      <c r="Z26" s="61">
        <f t="shared" si="18"/>
        <v>1</v>
      </c>
      <c r="AA26" s="86" t="s">
        <v>233</v>
      </c>
      <c r="AB26" s="61">
        <f t="shared" si="19"/>
        <v>1</v>
      </c>
      <c r="AC26" s="87" t="s">
        <v>146</v>
      </c>
      <c r="AD26" s="61">
        <f t="shared" si="20"/>
        <v>1</v>
      </c>
      <c r="AE26" s="53" t="s">
        <v>282</v>
      </c>
      <c r="AF26" s="61">
        <f t="shared" si="21"/>
        <v>0</v>
      </c>
      <c r="AG26" s="53" t="s">
        <v>234</v>
      </c>
      <c r="AH26" s="61">
        <f t="shared" si="22"/>
        <v>0</v>
      </c>
      <c r="AI26" s="53" t="s">
        <v>284</v>
      </c>
      <c r="AJ26" s="61">
        <f t="shared" si="23"/>
        <v>0</v>
      </c>
      <c r="AK26" s="53" t="s">
        <v>236</v>
      </c>
      <c r="AL26" s="61">
        <f t="shared" si="24"/>
        <v>0</v>
      </c>
      <c r="AM26" s="53" t="s">
        <v>158</v>
      </c>
      <c r="AN26" s="61">
        <f t="shared" si="25"/>
        <v>0</v>
      </c>
      <c r="AO26" s="87" t="s">
        <v>239</v>
      </c>
      <c r="AP26" s="61">
        <f t="shared" si="26"/>
        <v>1</v>
      </c>
      <c r="AQ26" s="53" t="s">
        <v>241</v>
      </c>
      <c r="AR26" s="61">
        <f t="shared" si="27"/>
        <v>0</v>
      </c>
      <c r="AS26" s="53" t="s">
        <v>166</v>
      </c>
      <c r="AT26" s="61">
        <f t="shared" si="28"/>
        <v>0</v>
      </c>
      <c r="AU26" s="86" t="s">
        <v>242</v>
      </c>
      <c r="AV26" s="61">
        <f t="shared" si="29"/>
        <v>1</v>
      </c>
      <c r="AW26" s="87" t="s">
        <v>243</v>
      </c>
      <c r="AX26" s="61">
        <f t="shared" si="30"/>
        <v>1</v>
      </c>
      <c r="AY26" s="86" t="s">
        <v>245</v>
      </c>
      <c r="AZ26" s="61">
        <f t="shared" si="31"/>
        <v>1</v>
      </c>
      <c r="BA26" s="87" t="s">
        <v>175</v>
      </c>
      <c r="BB26" s="61">
        <f t="shared" si="32"/>
        <v>1</v>
      </c>
      <c r="BC26" s="53" t="s">
        <v>248</v>
      </c>
      <c r="BD26" s="61">
        <f t="shared" si="33"/>
        <v>0</v>
      </c>
      <c r="BE26" s="87" t="s">
        <v>250</v>
      </c>
      <c r="BF26" s="61">
        <f t="shared" si="34"/>
        <v>1</v>
      </c>
      <c r="BG26" s="86" t="s">
        <v>251</v>
      </c>
      <c r="BH26" s="61">
        <f t="shared" si="35"/>
        <v>1</v>
      </c>
      <c r="BI26" s="87" t="s">
        <v>252</v>
      </c>
      <c r="BJ26" s="61">
        <f t="shared" si="36"/>
        <v>1</v>
      </c>
      <c r="BK26" s="53" t="s">
        <v>255</v>
      </c>
      <c r="BL26" s="61">
        <f t="shared" si="37"/>
        <v>0</v>
      </c>
      <c r="BM26" s="53" t="s">
        <v>256</v>
      </c>
      <c r="BN26" s="61">
        <f t="shared" si="38"/>
        <v>0</v>
      </c>
      <c r="BO26" s="53" t="s">
        <v>259</v>
      </c>
      <c r="BP26" s="61">
        <f t="shared" si="39"/>
        <v>0</v>
      </c>
      <c r="BQ26" s="53" t="s">
        <v>260</v>
      </c>
      <c r="BR26" s="61">
        <f t="shared" si="40"/>
        <v>0</v>
      </c>
      <c r="BS26" s="53" t="s">
        <v>262</v>
      </c>
      <c r="BT26" s="61">
        <f t="shared" si="41"/>
        <v>0</v>
      </c>
      <c r="BU26" s="53" t="s">
        <v>264</v>
      </c>
      <c r="BV26" s="61">
        <f t="shared" si="42"/>
        <v>0</v>
      </c>
      <c r="BW26" s="86" t="s">
        <v>267</v>
      </c>
      <c r="BX26" s="61">
        <f t="shared" si="43"/>
        <v>1</v>
      </c>
      <c r="BY26" s="87" t="s">
        <v>268</v>
      </c>
      <c r="BZ26" s="61">
        <f t="shared" si="44"/>
        <v>1</v>
      </c>
      <c r="CA26" s="86" t="s">
        <v>270</v>
      </c>
      <c r="CB26" s="61">
        <f t="shared" si="45"/>
        <v>1</v>
      </c>
      <c r="CC26" s="87" t="s">
        <v>272</v>
      </c>
      <c r="CD26" s="61">
        <f t="shared" si="46"/>
        <v>1</v>
      </c>
      <c r="CE26" s="53" t="s">
        <v>274</v>
      </c>
      <c r="CF26" s="61">
        <f t="shared" si="47"/>
        <v>0</v>
      </c>
      <c r="CG26" s="87" t="s">
        <v>275</v>
      </c>
      <c r="CH26" s="61">
        <f t="shared" si="48"/>
        <v>1</v>
      </c>
      <c r="CI26" s="86" t="s">
        <v>277</v>
      </c>
      <c r="CJ26" s="61">
        <f t="shared" si="49"/>
        <v>1</v>
      </c>
      <c r="CK26" s="53" t="s">
        <v>279</v>
      </c>
      <c r="CL26" s="61">
        <f t="shared" si="50"/>
        <v>0</v>
      </c>
      <c r="CM26" s="86" t="s">
        <v>277</v>
      </c>
      <c r="CN26" s="19">
        <f t="shared" si="51"/>
        <v>2</v>
      </c>
      <c r="CO26" s="19">
        <v>731</v>
      </c>
      <c r="CP26" s="12">
        <f>CO26-CO9</f>
        <v>13</v>
      </c>
    </row>
    <row r="27" spans="1:94" s="21" customFormat="1" ht="30" customHeight="1" x14ac:dyDescent="0.25">
      <c r="A27" s="45">
        <f t="shared" si="7"/>
        <v>25</v>
      </c>
      <c r="B27" s="82" t="s">
        <v>331</v>
      </c>
      <c r="C27" s="19">
        <v>20</v>
      </c>
      <c r="D27" s="19"/>
      <c r="E27" s="19">
        <f t="shared" si="8"/>
        <v>0</v>
      </c>
      <c r="F27" s="19">
        <v>20</v>
      </c>
      <c r="G27" s="86" t="s">
        <v>218</v>
      </c>
      <c r="H27" s="61">
        <f t="shared" si="9"/>
        <v>1</v>
      </c>
      <c r="I27" s="53" t="s">
        <v>219</v>
      </c>
      <c r="J27" s="61">
        <f t="shared" si="10"/>
        <v>0</v>
      </c>
      <c r="K27" s="86" t="s">
        <v>222</v>
      </c>
      <c r="L27" s="61">
        <f t="shared" si="11"/>
        <v>1</v>
      </c>
      <c r="M27" s="87" t="s">
        <v>224</v>
      </c>
      <c r="N27" s="61">
        <f t="shared" si="12"/>
        <v>1</v>
      </c>
      <c r="O27" s="86" t="s">
        <v>226</v>
      </c>
      <c r="P27" s="61">
        <f t="shared" si="13"/>
        <v>1</v>
      </c>
      <c r="Q27" s="53" t="s">
        <v>227</v>
      </c>
      <c r="R27" s="61">
        <f t="shared" si="14"/>
        <v>0</v>
      </c>
      <c r="S27" s="86" t="s">
        <v>228</v>
      </c>
      <c r="T27" s="61">
        <f t="shared" si="15"/>
        <v>1</v>
      </c>
      <c r="U27" s="87" t="s">
        <v>230</v>
      </c>
      <c r="V27" s="61">
        <f t="shared" si="16"/>
        <v>1</v>
      </c>
      <c r="W27" s="86" t="s">
        <v>139</v>
      </c>
      <c r="X27" s="61">
        <f t="shared" si="17"/>
        <v>1</v>
      </c>
      <c r="Y27" s="53" t="s">
        <v>232</v>
      </c>
      <c r="Z27" s="61">
        <f t="shared" si="18"/>
        <v>0</v>
      </c>
      <c r="AA27" s="86" t="s">
        <v>233</v>
      </c>
      <c r="AB27" s="61">
        <f t="shared" si="19"/>
        <v>1</v>
      </c>
      <c r="AC27" s="87" t="s">
        <v>146</v>
      </c>
      <c r="AD27" s="61">
        <f t="shared" si="20"/>
        <v>1</v>
      </c>
      <c r="AE27" s="53" t="s">
        <v>282</v>
      </c>
      <c r="AF27" s="61">
        <f t="shared" si="21"/>
        <v>0</v>
      </c>
      <c r="AG27" s="87" t="s">
        <v>235</v>
      </c>
      <c r="AH27" s="61">
        <f t="shared" si="22"/>
        <v>1</v>
      </c>
      <c r="AI27" s="53" t="s">
        <v>284</v>
      </c>
      <c r="AJ27" s="61">
        <f t="shared" si="23"/>
        <v>0</v>
      </c>
      <c r="AK27" s="53" t="s">
        <v>236</v>
      </c>
      <c r="AL27" s="61">
        <f t="shared" si="24"/>
        <v>0</v>
      </c>
      <c r="AM27" s="86" t="s">
        <v>237</v>
      </c>
      <c r="AN27" s="61">
        <f t="shared" si="25"/>
        <v>1</v>
      </c>
      <c r="AO27" s="87" t="s">
        <v>239</v>
      </c>
      <c r="AP27" s="61">
        <f t="shared" si="26"/>
        <v>1</v>
      </c>
      <c r="AQ27" s="86" t="s">
        <v>240</v>
      </c>
      <c r="AR27" s="61">
        <f t="shared" si="27"/>
        <v>1</v>
      </c>
      <c r="AS27" s="53" t="s">
        <v>166</v>
      </c>
      <c r="AT27" s="61">
        <f t="shared" si="28"/>
        <v>0</v>
      </c>
      <c r="AU27" s="53" t="s">
        <v>168</v>
      </c>
      <c r="AV27" s="61">
        <f t="shared" si="29"/>
        <v>0</v>
      </c>
      <c r="AW27" s="53" t="s">
        <v>244</v>
      </c>
      <c r="AX27" s="61">
        <f t="shared" si="30"/>
        <v>0</v>
      </c>
      <c r="AY27" s="53" t="s">
        <v>246</v>
      </c>
      <c r="AZ27" s="61">
        <f t="shared" si="31"/>
        <v>0</v>
      </c>
      <c r="BA27" s="87" t="s">
        <v>175</v>
      </c>
      <c r="BB27" s="61">
        <f t="shared" si="32"/>
        <v>1</v>
      </c>
      <c r="BC27" s="86" t="s">
        <v>249</v>
      </c>
      <c r="BD27" s="61">
        <f t="shared" si="33"/>
        <v>1</v>
      </c>
      <c r="BE27" s="87" t="s">
        <v>250</v>
      </c>
      <c r="BF27" s="61">
        <f t="shared" si="34"/>
        <v>1</v>
      </c>
      <c r="BG27" s="53" t="s">
        <v>224</v>
      </c>
      <c r="BH27" s="61">
        <f t="shared" si="35"/>
        <v>0</v>
      </c>
      <c r="BI27" s="87" t="s">
        <v>252</v>
      </c>
      <c r="BJ27" s="61">
        <f t="shared" si="36"/>
        <v>1</v>
      </c>
      <c r="BK27" s="53" t="s">
        <v>255</v>
      </c>
      <c r="BL27" s="61">
        <f t="shared" si="37"/>
        <v>0</v>
      </c>
      <c r="BM27" s="53" t="s">
        <v>256</v>
      </c>
      <c r="BN27" s="61">
        <f t="shared" si="38"/>
        <v>0</v>
      </c>
      <c r="BO27" s="53" t="s">
        <v>259</v>
      </c>
      <c r="BP27" s="61">
        <f t="shared" si="39"/>
        <v>0</v>
      </c>
      <c r="BQ27" s="53" t="s">
        <v>260</v>
      </c>
      <c r="BR27" s="61">
        <f t="shared" si="40"/>
        <v>0</v>
      </c>
      <c r="BS27" s="53" t="s">
        <v>262</v>
      </c>
      <c r="BT27" s="61">
        <f t="shared" si="41"/>
        <v>0</v>
      </c>
      <c r="BU27" s="87" t="s">
        <v>265</v>
      </c>
      <c r="BV27" s="61">
        <f t="shared" si="42"/>
        <v>1</v>
      </c>
      <c r="BW27" s="53" t="s">
        <v>266</v>
      </c>
      <c r="BX27" s="61">
        <f t="shared" si="43"/>
        <v>0</v>
      </c>
      <c r="BY27" s="87" t="s">
        <v>268</v>
      </c>
      <c r="BZ27" s="61">
        <f t="shared" si="44"/>
        <v>1</v>
      </c>
      <c r="CA27" s="86" t="s">
        <v>270</v>
      </c>
      <c r="CB27" s="61">
        <f t="shared" si="45"/>
        <v>1</v>
      </c>
      <c r="CC27" s="87" t="s">
        <v>272</v>
      </c>
      <c r="CD27" s="61">
        <f t="shared" si="46"/>
        <v>1</v>
      </c>
      <c r="CE27" s="53" t="s">
        <v>274</v>
      </c>
      <c r="CF27" s="61">
        <f t="shared" si="47"/>
        <v>0</v>
      </c>
      <c r="CG27" s="87" t="s">
        <v>275</v>
      </c>
      <c r="CH27" s="61">
        <f t="shared" si="48"/>
        <v>1</v>
      </c>
      <c r="CI27" s="86" t="s">
        <v>277</v>
      </c>
      <c r="CJ27" s="61">
        <f t="shared" si="49"/>
        <v>1</v>
      </c>
      <c r="CK27" s="53" t="s">
        <v>279</v>
      </c>
      <c r="CL27" s="61">
        <f t="shared" si="50"/>
        <v>0</v>
      </c>
      <c r="CM27" s="86" t="s">
        <v>277</v>
      </c>
      <c r="CN27" s="19">
        <f t="shared" si="51"/>
        <v>2</v>
      </c>
      <c r="CO27" s="19">
        <v>700</v>
      </c>
      <c r="CP27" s="12">
        <f>CO27-CO9</f>
        <v>-18</v>
      </c>
    </row>
    <row r="28" spans="1:94" s="21" customFormat="1" ht="30" customHeight="1" x14ac:dyDescent="0.25">
      <c r="A28" s="45">
        <f t="shared" si="7"/>
        <v>25</v>
      </c>
      <c r="B28" s="82" t="s">
        <v>328</v>
      </c>
      <c r="C28" s="19">
        <v>20</v>
      </c>
      <c r="D28" s="19"/>
      <c r="E28" s="19">
        <f t="shared" si="8"/>
        <v>0</v>
      </c>
      <c r="F28" s="19">
        <v>20</v>
      </c>
      <c r="G28" s="53" t="s">
        <v>217</v>
      </c>
      <c r="H28" s="61">
        <f t="shared" si="9"/>
        <v>0</v>
      </c>
      <c r="I28" s="87" t="s">
        <v>220</v>
      </c>
      <c r="J28" s="61">
        <f t="shared" si="10"/>
        <v>1</v>
      </c>
      <c r="K28" s="86" t="s">
        <v>222</v>
      </c>
      <c r="L28" s="61">
        <f t="shared" si="11"/>
        <v>1</v>
      </c>
      <c r="M28" s="53" t="s">
        <v>223</v>
      </c>
      <c r="N28" s="61">
        <f t="shared" si="12"/>
        <v>0</v>
      </c>
      <c r="O28" s="86" t="s">
        <v>226</v>
      </c>
      <c r="P28" s="61">
        <f t="shared" si="13"/>
        <v>1</v>
      </c>
      <c r="Q28" s="53" t="s">
        <v>227</v>
      </c>
      <c r="R28" s="61">
        <f t="shared" si="14"/>
        <v>0</v>
      </c>
      <c r="S28" s="86" t="s">
        <v>228</v>
      </c>
      <c r="T28" s="61">
        <f t="shared" si="15"/>
        <v>1</v>
      </c>
      <c r="U28" s="87" t="s">
        <v>230</v>
      </c>
      <c r="V28" s="61">
        <f t="shared" si="16"/>
        <v>1</v>
      </c>
      <c r="W28" s="86" t="s">
        <v>139</v>
      </c>
      <c r="X28" s="61">
        <f t="shared" si="17"/>
        <v>1</v>
      </c>
      <c r="Y28" s="53" t="s">
        <v>232</v>
      </c>
      <c r="Z28" s="61">
        <f t="shared" si="18"/>
        <v>0</v>
      </c>
      <c r="AA28" s="86" t="s">
        <v>233</v>
      </c>
      <c r="AB28" s="61">
        <f t="shared" si="19"/>
        <v>1</v>
      </c>
      <c r="AC28" s="87" t="s">
        <v>146</v>
      </c>
      <c r="AD28" s="61">
        <f t="shared" si="20"/>
        <v>1</v>
      </c>
      <c r="AE28" s="53" t="s">
        <v>282</v>
      </c>
      <c r="AF28" s="61">
        <f t="shared" si="21"/>
        <v>0</v>
      </c>
      <c r="AG28" s="53" t="s">
        <v>234</v>
      </c>
      <c r="AH28" s="61">
        <f t="shared" si="22"/>
        <v>0</v>
      </c>
      <c r="AI28" s="53" t="s">
        <v>284</v>
      </c>
      <c r="AJ28" s="61">
        <f t="shared" si="23"/>
        <v>0</v>
      </c>
      <c r="AK28" s="53" t="s">
        <v>236</v>
      </c>
      <c r="AL28" s="61">
        <f t="shared" si="24"/>
        <v>0</v>
      </c>
      <c r="AM28" s="86" t="s">
        <v>237</v>
      </c>
      <c r="AN28" s="61">
        <f t="shared" si="25"/>
        <v>1</v>
      </c>
      <c r="AO28" s="87" t="s">
        <v>239</v>
      </c>
      <c r="AP28" s="61">
        <f t="shared" si="26"/>
        <v>1</v>
      </c>
      <c r="AQ28" s="86" t="s">
        <v>240</v>
      </c>
      <c r="AR28" s="61">
        <f t="shared" si="27"/>
        <v>1</v>
      </c>
      <c r="AS28" s="87" t="s">
        <v>286</v>
      </c>
      <c r="AT28" s="61">
        <f t="shared" si="28"/>
        <v>1</v>
      </c>
      <c r="AU28" s="53" t="s">
        <v>168</v>
      </c>
      <c r="AV28" s="61">
        <f t="shared" si="29"/>
        <v>0</v>
      </c>
      <c r="AW28" s="53" t="s">
        <v>244</v>
      </c>
      <c r="AX28" s="61">
        <f t="shared" si="30"/>
        <v>0</v>
      </c>
      <c r="AY28" s="86" t="s">
        <v>245</v>
      </c>
      <c r="AZ28" s="61">
        <f t="shared" si="31"/>
        <v>1</v>
      </c>
      <c r="BA28" s="87" t="s">
        <v>175</v>
      </c>
      <c r="BB28" s="61">
        <f t="shared" si="32"/>
        <v>1</v>
      </c>
      <c r="BC28" s="86" t="s">
        <v>249</v>
      </c>
      <c r="BD28" s="61">
        <f t="shared" si="33"/>
        <v>1</v>
      </c>
      <c r="BE28" s="53" t="s">
        <v>178</v>
      </c>
      <c r="BF28" s="61">
        <f t="shared" si="34"/>
        <v>0</v>
      </c>
      <c r="BG28" s="86" t="s">
        <v>251</v>
      </c>
      <c r="BH28" s="61">
        <f t="shared" si="35"/>
        <v>1</v>
      </c>
      <c r="BI28" s="87" t="s">
        <v>252</v>
      </c>
      <c r="BJ28" s="61">
        <f t="shared" si="36"/>
        <v>1</v>
      </c>
      <c r="BK28" s="53" t="s">
        <v>255</v>
      </c>
      <c r="BL28" s="61">
        <f t="shared" si="37"/>
        <v>0</v>
      </c>
      <c r="BM28" s="87" t="s">
        <v>257</v>
      </c>
      <c r="BN28" s="61">
        <f t="shared" si="38"/>
        <v>1</v>
      </c>
      <c r="BO28" s="86" t="s">
        <v>258</v>
      </c>
      <c r="BP28" s="61">
        <f t="shared" si="39"/>
        <v>1</v>
      </c>
      <c r="BQ28" s="87" t="s">
        <v>261</v>
      </c>
      <c r="BR28" s="61">
        <f t="shared" si="40"/>
        <v>1</v>
      </c>
      <c r="BS28" s="86" t="s">
        <v>263</v>
      </c>
      <c r="BT28" s="61">
        <f t="shared" si="41"/>
        <v>1</v>
      </c>
      <c r="BU28" s="53" t="s">
        <v>264</v>
      </c>
      <c r="BV28" s="61">
        <f t="shared" si="42"/>
        <v>0</v>
      </c>
      <c r="BW28" s="53" t="s">
        <v>266</v>
      </c>
      <c r="BX28" s="61">
        <f t="shared" si="43"/>
        <v>0</v>
      </c>
      <c r="BY28" s="53" t="s">
        <v>269</v>
      </c>
      <c r="BZ28" s="61">
        <f t="shared" si="44"/>
        <v>0</v>
      </c>
      <c r="CA28" s="86" t="s">
        <v>270</v>
      </c>
      <c r="CB28" s="61">
        <f t="shared" si="45"/>
        <v>1</v>
      </c>
      <c r="CC28" s="53" t="s">
        <v>199</v>
      </c>
      <c r="CD28" s="61">
        <f t="shared" si="46"/>
        <v>0</v>
      </c>
      <c r="CE28" s="86" t="s">
        <v>273</v>
      </c>
      <c r="CF28" s="61">
        <f t="shared" si="47"/>
        <v>1</v>
      </c>
      <c r="CG28" s="87" t="s">
        <v>275</v>
      </c>
      <c r="CH28" s="61">
        <f t="shared" si="48"/>
        <v>1</v>
      </c>
      <c r="CI28" s="53" t="s">
        <v>278</v>
      </c>
      <c r="CJ28" s="61">
        <f t="shared" si="49"/>
        <v>0</v>
      </c>
      <c r="CK28" s="87" t="s">
        <v>280</v>
      </c>
      <c r="CL28" s="61">
        <f t="shared" si="50"/>
        <v>1</v>
      </c>
      <c r="CM28" s="53" t="s">
        <v>278</v>
      </c>
      <c r="CN28" s="19">
        <f t="shared" si="51"/>
        <v>0</v>
      </c>
      <c r="CO28" s="19">
        <v>714</v>
      </c>
      <c r="CP28" s="12">
        <f>CO28-CO9</f>
        <v>-4</v>
      </c>
    </row>
    <row r="29" spans="1:94" s="21" customFormat="1" ht="30" customHeight="1" x14ac:dyDescent="0.25">
      <c r="A29" s="45">
        <f t="shared" si="7"/>
        <v>25</v>
      </c>
      <c r="B29" s="82" t="s">
        <v>320</v>
      </c>
      <c r="C29" s="19">
        <v>20</v>
      </c>
      <c r="D29" s="19"/>
      <c r="E29" s="19">
        <f t="shared" si="8"/>
        <v>0</v>
      </c>
      <c r="F29" s="19">
        <v>20</v>
      </c>
      <c r="G29" s="53" t="s">
        <v>217</v>
      </c>
      <c r="H29" s="61">
        <f t="shared" si="9"/>
        <v>0</v>
      </c>
      <c r="I29" s="87" t="s">
        <v>220</v>
      </c>
      <c r="J29" s="61">
        <f t="shared" si="10"/>
        <v>1</v>
      </c>
      <c r="K29" s="86" t="s">
        <v>222</v>
      </c>
      <c r="L29" s="61">
        <f t="shared" si="11"/>
        <v>1</v>
      </c>
      <c r="M29" s="87" t="s">
        <v>224</v>
      </c>
      <c r="N29" s="61">
        <f t="shared" si="12"/>
        <v>1</v>
      </c>
      <c r="O29" s="53" t="s">
        <v>225</v>
      </c>
      <c r="P29" s="61">
        <f t="shared" si="13"/>
        <v>0</v>
      </c>
      <c r="Q29" s="87" t="s">
        <v>133</v>
      </c>
      <c r="R29" s="61">
        <f t="shared" si="14"/>
        <v>1</v>
      </c>
      <c r="S29" s="86" t="s">
        <v>228</v>
      </c>
      <c r="T29" s="61">
        <f t="shared" si="15"/>
        <v>1</v>
      </c>
      <c r="U29" s="87" t="s">
        <v>230</v>
      </c>
      <c r="V29" s="61">
        <f t="shared" si="16"/>
        <v>1</v>
      </c>
      <c r="W29" s="53" t="s">
        <v>231</v>
      </c>
      <c r="X29" s="61">
        <f t="shared" si="17"/>
        <v>0</v>
      </c>
      <c r="Y29" s="87" t="s">
        <v>281</v>
      </c>
      <c r="Z29" s="61">
        <f t="shared" si="18"/>
        <v>1</v>
      </c>
      <c r="AA29" s="53" t="s">
        <v>143</v>
      </c>
      <c r="AB29" s="61">
        <f t="shared" si="19"/>
        <v>0</v>
      </c>
      <c r="AC29" s="87" t="s">
        <v>146</v>
      </c>
      <c r="AD29" s="61">
        <f t="shared" si="20"/>
        <v>1</v>
      </c>
      <c r="AE29" s="53" t="s">
        <v>282</v>
      </c>
      <c r="AF29" s="61">
        <f t="shared" si="21"/>
        <v>0</v>
      </c>
      <c r="AG29" s="87" t="s">
        <v>235</v>
      </c>
      <c r="AH29" s="61">
        <f t="shared" si="22"/>
        <v>1</v>
      </c>
      <c r="AI29" s="86" t="s">
        <v>283</v>
      </c>
      <c r="AJ29" s="61">
        <f t="shared" si="23"/>
        <v>1</v>
      </c>
      <c r="AK29" s="53" t="s">
        <v>236</v>
      </c>
      <c r="AL29" s="61">
        <f t="shared" si="24"/>
        <v>0</v>
      </c>
      <c r="AM29" s="53" t="s">
        <v>158</v>
      </c>
      <c r="AN29" s="61">
        <f t="shared" si="25"/>
        <v>0</v>
      </c>
      <c r="AO29" s="87" t="s">
        <v>239</v>
      </c>
      <c r="AP29" s="61">
        <f t="shared" si="26"/>
        <v>1</v>
      </c>
      <c r="AQ29" s="86" t="s">
        <v>240</v>
      </c>
      <c r="AR29" s="61">
        <f t="shared" si="27"/>
        <v>1</v>
      </c>
      <c r="AS29" s="53" t="s">
        <v>166</v>
      </c>
      <c r="AT29" s="61">
        <f t="shared" si="28"/>
        <v>0</v>
      </c>
      <c r="AU29" s="86" t="s">
        <v>242</v>
      </c>
      <c r="AV29" s="61">
        <f t="shared" si="29"/>
        <v>1</v>
      </c>
      <c r="AW29" s="87" t="s">
        <v>243</v>
      </c>
      <c r="AX29" s="61">
        <f t="shared" si="30"/>
        <v>1</v>
      </c>
      <c r="AY29" s="86" t="s">
        <v>245</v>
      </c>
      <c r="AZ29" s="61">
        <f t="shared" si="31"/>
        <v>1</v>
      </c>
      <c r="BA29" s="87" t="s">
        <v>175</v>
      </c>
      <c r="BB29" s="61">
        <f t="shared" si="32"/>
        <v>1</v>
      </c>
      <c r="BC29" s="86" t="s">
        <v>249</v>
      </c>
      <c r="BD29" s="61">
        <f t="shared" si="33"/>
        <v>1</v>
      </c>
      <c r="BE29" s="87" t="s">
        <v>250</v>
      </c>
      <c r="BF29" s="61">
        <f t="shared" si="34"/>
        <v>1</v>
      </c>
      <c r="BG29" s="53" t="s">
        <v>224</v>
      </c>
      <c r="BH29" s="61">
        <f t="shared" si="35"/>
        <v>0</v>
      </c>
      <c r="BI29" s="87" t="s">
        <v>252</v>
      </c>
      <c r="BJ29" s="61">
        <f t="shared" si="36"/>
        <v>1</v>
      </c>
      <c r="BK29" s="53" t="s">
        <v>255</v>
      </c>
      <c r="BL29" s="61">
        <f t="shared" si="37"/>
        <v>0</v>
      </c>
      <c r="BM29" s="53" t="s">
        <v>256</v>
      </c>
      <c r="BN29" s="61">
        <f t="shared" si="38"/>
        <v>0</v>
      </c>
      <c r="BO29" s="53" t="s">
        <v>259</v>
      </c>
      <c r="BP29" s="61">
        <f t="shared" si="39"/>
        <v>0</v>
      </c>
      <c r="BQ29" s="87" t="s">
        <v>261</v>
      </c>
      <c r="BR29" s="61">
        <f t="shared" si="40"/>
        <v>1</v>
      </c>
      <c r="BS29" s="86" t="s">
        <v>263</v>
      </c>
      <c r="BT29" s="61">
        <f t="shared" si="41"/>
        <v>1</v>
      </c>
      <c r="BU29" s="87" t="s">
        <v>265</v>
      </c>
      <c r="BV29" s="61">
        <f t="shared" si="42"/>
        <v>1</v>
      </c>
      <c r="BW29" s="53" t="s">
        <v>266</v>
      </c>
      <c r="BX29" s="61">
        <f t="shared" si="43"/>
        <v>0</v>
      </c>
      <c r="BY29" s="53" t="s">
        <v>269</v>
      </c>
      <c r="BZ29" s="61">
        <f t="shared" si="44"/>
        <v>0</v>
      </c>
      <c r="CA29" s="53" t="s">
        <v>271</v>
      </c>
      <c r="CB29" s="61">
        <f t="shared" si="45"/>
        <v>0</v>
      </c>
      <c r="CC29" s="87" t="s">
        <v>272</v>
      </c>
      <c r="CD29" s="61">
        <f t="shared" si="46"/>
        <v>1</v>
      </c>
      <c r="CE29" s="86" t="s">
        <v>273</v>
      </c>
      <c r="CF29" s="61">
        <f t="shared" si="47"/>
        <v>1</v>
      </c>
      <c r="CG29" s="53" t="s">
        <v>276</v>
      </c>
      <c r="CH29" s="61">
        <f t="shared" si="48"/>
        <v>0</v>
      </c>
      <c r="CI29" s="53" t="s">
        <v>278</v>
      </c>
      <c r="CJ29" s="61">
        <f t="shared" si="49"/>
        <v>0</v>
      </c>
      <c r="CK29" s="87" t="s">
        <v>280</v>
      </c>
      <c r="CL29" s="61">
        <f t="shared" si="50"/>
        <v>1</v>
      </c>
      <c r="CM29" s="53" t="s">
        <v>278</v>
      </c>
      <c r="CN29" s="19">
        <f t="shared" si="51"/>
        <v>0</v>
      </c>
      <c r="CO29" s="19">
        <v>749</v>
      </c>
      <c r="CP29" s="12">
        <f>CO29-CO9</f>
        <v>31</v>
      </c>
    </row>
    <row r="30" spans="1:94" s="21" customFormat="1" ht="30" customHeight="1" x14ac:dyDescent="0.25">
      <c r="A30" s="45">
        <f t="shared" si="7"/>
        <v>24</v>
      </c>
      <c r="B30" s="82" t="s">
        <v>316</v>
      </c>
      <c r="C30" s="19">
        <v>20</v>
      </c>
      <c r="D30" s="19"/>
      <c r="E30" s="19">
        <f t="shared" si="8"/>
        <v>0</v>
      </c>
      <c r="F30" s="19">
        <v>20</v>
      </c>
      <c r="G30" s="86" t="s">
        <v>218</v>
      </c>
      <c r="H30" s="61">
        <f t="shared" si="9"/>
        <v>1</v>
      </c>
      <c r="I30" s="53" t="s">
        <v>219</v>
      </c>
      <c r="J30" s="61">
        <f t="shared" si="10"/>
        <v>0</v>
      </c>
      <c r="K30" s="86" t="s">
        <v>222</v>
      </c>
      <c r="L30" s="61">
        <f t="shared" si="11"/>
        <v>1</v>
      </c>
      <c r="M30" s="53" t="s">
        <v>223</v>
      </c>
      <c r="N30" s="61">
        <f t="shared" si="12"/>
        <v>0</v>
      </c>
      <c r="O30" s="86" t="s">
        <v>226</v>
      </c>
      <c r="P30" s="61">
        <f t="shared" si="13"/>
        <v>1</v>
      </c>
      <c r="Q30" s="87" t="s">
        <v>133</v>
      </c>
      <c r="R30" s="61">
        <f t="shared" si="14"/>
        <v>1</v>
      </c>
      <c r="S30" s="53" t="s">
        <v>136</v>
      </c>
      <c r="T30" s="61">
        <f t="shared" si="15"/>
        <v>0</v>
      </c>
      <c r="U30" s="53" t="s">
        <v>229</v>
      </c>
      <c r="V30" s="61">
        <f t="shared" si="16"/>
        <v>0</v>
      </c>
      <c r="W30" s="53" t="s">
        <v>231</v>
      </c>
      <c r="X30" s="61">
        <f t="shared" si="17"/>
        <v>0</v>
      </c>
      <c r="Y30" s="53" t="s">
        <v>232</v>
      </c>
      <c r="Z30" s="61">
        <f t="shared" si="18"/>
        <v>0</v>
      </c>
      <c r="AA30" s="86" t="s">
        <v>233</v>
      </c>
      <c r="AB30" s="61">
        <f t="shared" si="19"/>
        <v>1</v>
      </c>
      <c r="AC30" s="87" t="s">
        <v>146</v>
      </c>
      <c r="AD30" s="61">
        <f t="shared" si="20"/>
        <v>1</v>
      </c>
      <c r="AE30" s="86" t="s">
        <v>148</v>
      </c>
      <c r="AF30" s="61">
        <f t="shared" si="21"/>
        <v>1</v>
      </c>
      <c r="AG30" s="87" t="s">
        <v>235</v>
      </c>
      <c r="AH30" s="61">
        <f t="shared" si="22"/>
        <v>1</v>
      </c>
      <c r="AI30" s="53" t="s">
        <v>284</v>
      </c>
      <c r="AJ30" s="61">
        <f t="shared" si="23"/>
        <v>0</v>
      </c>
      <c r="AK30" s="53" t="s">
        <v>236</v>
      </c>
      <c r="AL30" s="61">
        <f t="shared" si="24"/>
        <v>0</v>
      </c>
      <c r="AM30" s="53" t="s">
        <v>158</v>
      </c>
      <c r="AN30" s="61">
        <f t="shared" si="25"/>
        <v>0</v>
      </c>
      <c r="AO30" s="87" t="s">
        <v>239</v>
      </c>
      <c r="AP30" s="61">
        <f t="shared" si="26"/>
        <v>1</v>
      </c>
      <c r="AQ30" s="86" t="s">
        <v>240</v>
      </c>
      <c r="AR30" s="61">
        <f t="shared" si="27"/>
        <v>1</v>
      </c>
      <c r="AS30" s="53" t="s">
        <v>166</v>
      </c>
      <c r="AT30" s="61">
        <f t="shared" si="28"/>
        <v>0</v>
      </c>
      <c r="AU30" s="86" t="s">
        <v>242</v>
      </c>
      <c r="AV30" s="61">
        <f t="shared" si="29"/>
        <v>1</v>
      </c>
      <c r="AW30" s="87" t="s">
        <v>243</v>
      </c>
      <c r="AX30" s="61">
        <f t="shared" si="30"/>
        <v>1</v>
      </c>
      <c r="AY30" s="53" t="s">
        <v>246</v>
      </c>
      <c r="AZ30" s="61">
        <f t="shared" si="31"/>
        <v>0</v>
      </c>
      <c r="BA30" s="53" t="s">
        <v>247</v>
      </c>
      <c r="BB30" s="61">
        <f t="shared" si="32"/>
        <v>0</v>
      </c>
      <c r="BC30" s="86" t="s">
        <v>249</v>
      </c>
      <c r="BD30" s="61">
        <f t="shared" si="33"/>
        <v>1</v>
      </c>
      <c r="BE30" s="87" t="s">
        <v>250</v>
      </c>
      <c r="BF30" s="61">
        <f t="shared" si="34"/>
        <v>1</v>
      </c>
      <c r="BG30" s="86" t="s">
        <v>251</v>
      </c>
      <c r="BH30" s="61">
        <f t="shared" si="35"/>
        <v>1</v>
      </c>
      <c r="BI30" s="53" t="s">
        <v>253</v>
      </c>
      <c r="BJ30" s="61">
        <f t="shared" si="36"/>
        <v>0</v>
      </c>
      <c r="BK30" s="53" t="s">
        <v>255</v>
      </c>
      <c r="BL30" s="61">
        <f t="shared" si="37"/>
        <v>0</v>
      </c>
      <c r="BM30" s="87" t="s">
        <v>257</v>
      </c>
      <c r="BN30" s="61">
        <f t="shared" si="38"/>
        <v>1</v>
      </c>
      <c r="BO30" s="86" t="s">
        <v>258</v>
      </c>
      <c r="BP30" s="61">
        <f t="shared" si="39"/>
        <v>1</v>
      </c>
      <c r="BQ30" s="87" t="s">
        <v>261</v>
      </c>
      <c r="BR30" s="61">
        <f t="shared" si="40"/>
        <v>1</v>
      </c>
      <c r="BS30" s="53" t="s">
        <v>262</v>
      </c>
      <c r="BT30" s="61">
        <f t="shared" si="41"/>
        <v>0</v>
      </c>
      <c r="BU30" s="53" t="s">
        <v>264</v>
      </c>
      <c r="BV30" s="61">
        <f t="shared" si="42"/>
        <v>0</v>
      </c>
      <c r="BW30" s="86" t="s">
        <v>267</v>
      </c>
      <c r="BX30" s="61">
        <f t="shared" si="43"/>
        <v>1</v>
      </c>
      <c r="BY30" s="53" t="s">
        <v>269</v>
      </c>
      <c r="BZ30" s="61">
        <f t="shared" si="44"/>
        <v>0</v>
      </c>
      <c r="CA30" s="86" t="s">
        <v>270</v>
      </c>
      <c r="CB30" s="61">
        <f t="shared" si="45"/>
        <v>1</v>
      </c>
      <c r="CC30" s="87" t="s">
        <v>272</v>
      </c>
      <c r="CD30" s="61">
        <f t="shared" si="46"/>
        <v>1</v>
      </c>
      <c r="CE30" s="86" t="s">
        <v>273</v>
      </c>
      <c r="CF30" s="61">
        <f t="shared" si="47"/>
        <v>1</v>
      </c>
      <c r="CG30" s="53" t="s">
        <v>276</v>
      </c>
      <c r="CH30" s="61">
        <f t="shared" si="48"/>
        <v>0</v>
      </c>
      <c r="CI30" s="86" t="s">
        <v>277</v>
      </c>
      <c r="CJ30" s="61">
        <f t="shared" si="49"/>
        <v>1</v>
      </c>
      <c r="CK30" s="87" t="s">
        <v>280</v>
      </c>
      <c r="CL30" s="61">
        <f t="shared" si="50"/>
        <v>1</v>
      </c>
      <c r="CM30" s="53" t="s">
        <v>280</v>
      </c>
      <c r="CN30" s="19">
        <f t="shared" si="51"/>
        <v>0</v>
      </c>
      <c r="CO30" s="19">
        <v>576</v>
      </c>
      <c r="CP30" s="12">
        <f>CO30-CO9</f>
        <v>-142</v>
      </c>
    </row>
    <row r="31" spans="1:94" s="21" customFormat="1" ht="30" customHeight="1" x14ac:dyDescent="0.25">
      <c r="A31" s="45">
        <f t="shared" si="7"/>
        <v>24</v>
      </c>
      <c r="B31" s="82" t="s">
        <v>304</v>
      </c>
      <c r="C31" s="19">
        <v>20</v>
      </c>
      <c r="D31" s="19"/>
      <c r="E31" s="19">
        <f t="shared" si="8"/>
        <v>0</v>
      </c>
      <c r="F31" s="19">
        <v>20</v>
      </c>
      <c r="G31" s="86" t="s">
        <v>218</v>
      </c>
      <c r="H31" s="61">
        <f t="shared" si="9"/>
        <v>1</v>
      </c>
      <c r="I31" s="53" t="s">
        <v>219</v>
      </c>
      <c r="J31" s="61">
        <f t="shared" si="10"/>
        <v>0</v>
      </c>
      <c r="K31" s="86" t="s">
        <v>222</v>
      </c>
      <c r="L31" s="61">
        <f t="shared" si="11"/>
        <v>1</v>
      </c>
      <c r="M31" s="87" t="s">
        <v>224</v>
      </c>
      <c r="N31" s="61">
        <f t="shared" si="12"/>
        <v>1</v>
      </c>
      <c r="O31" s="86" t="s">
        <v>226</v>
      </c>
      <c r="P31" s="61">
        <f t="shared" si="13"/>
        <v>1</v>
      </c>
      <c r="Q31" s="53" t="s">
        <v>227</v>
      </c>
      <c r="R31" s="61">
        <f t="shared" si="14"/>
        <v>0</v>
      </c>
      <c r="S31" s="53" t="s">
        <v>136</v>
      </c>
      <c r="T31" s="61">
        <f t="shared" si="15"/>
        <v>0</v>
      </c>
      <c r="U31" s="87" t="s">
        <v>230</v>
      </c>
      <c r="V31" s="61">
        <f t="shared" si="16"/>
        <v>1</v>
      </c>
      <c r="W31" s="53" t="s">
        <v>231</v>
      </c>
      <c r="X31" s="61">
        <f t="shared" si="17"/>
        <v>0</v>
      </c>
      <c r="Y31" s="87" t="s">
        <v>281</v>
      </c>
      <c r="Z31" s="61">
        <f t="shared" si="18"/>
        <v>1</v>
      </c>
      <c r="AA31" s="86" t="s">
        <v>233</v>
      </c>
      <c r="AB31" s="61">
        <f t="shared" si="19"/>
        <v>1</v>
      </c>
      <c r="AC31" s="87" t="s">
        <v>146</v>
      </c>
      <c r="AD31" s="61">
        <f t="shared" si="20"/>
        <v>1</v>
      </c>
      <c r="AE31" s="86" t="s">
        <v>148</v>
      </c>
      <c r="AF31" s="61">
        <f t="shared" si="21"/>
        <v>1</v>
      </c>
      <c r="AG31" s="87" t="s">
        <v>235</v>
      </c>
      <c r="AH31" s="61">
        <f t="shared" si="22"/>
        <v>1</v>
      </c>
      <c r="AI31" s="53" t="s">
        <v>284</v>
      </c>
      <c r="AJ31" s="61">
        <f t="shared" si="23"/>
        <v>0</v>
      </c>
      <c r="AK31" s="53" t="s">
        <v>236</v>
      </c>
      <c r="AL31" s="61">
        <f t="shared" si="24"/>
        <v>0</v>
      </c>
      <c r="AM31" s="86" t="s">
        <v>237</v>
      </c>
      <c r="AN31" s="61">
        <f t="shared" si="25"/>
        <v>1</v>
      </c>
      <c r="AO31" s="87" t="s">
        <v>239</v>
      </c>
      <c r="AP31" s="61">
        <f t="shared" si="26"/>
        <v>1</v>
      </c>
      <c r="AQ31" s="53" t="s">
        <v>241</v>
      </c>
      <c r="AR31" s="61">
        <f t="shared" si="27"/>
        <v>0</v>
      </c>
      <c r="AS31" s="53" t="s">
        <v>166</v>
      </c>
      <c r="AT31" s="61">
        <f t="shared" si="28"/>
        <v>0</v>
      </c>
      <c r="AU31" s="53" t="s">
        <v>168</v>
      </c>
      <c r="AV31" s="61">
        <f t="shared" si="29"/>
        <v>0</v>
      </c>
      <c r="AW31" s="53" t="s">
        <v>244</v>
      </c>
      <c r="AX31" s="61">
        <f t="shared" si="30"/>
        <v>0</v>
      </c>
      <c r="AY31" s="53" t="s">
        <v>246</v>
      </c>
      <c r="AZ31" s="61">
        <f t="shared" si="31"/>
        <v>0</v>
      </c>
      <c r="BA31" s="87" t="s">
        <v>175</v>
      </c>
      <c r="BB31" s="61">
        <f t="shared" si="32"/>
        <v>1</v>
      </c>
      <c r="BC31" s="86" t="s">
        <v>249</v>
      </c>
      <c r="BD31" s="61">
        <f t="shared" si="33"/>
        <v>1</v>
      </c>
      <c r="BE31" s="87" t="s">
        <v>250</v>
      </c>
      <c r="BF31" s="61">
        <f t="shared" si="34"/>
        <v>1</v>
      </c>
      <c r="BG31" s="86" t="s">
        <v>251</v>
      </c>
      <c r="BH31" s="61">
        <f t="shared" si="35"/>
        <v>1</v>
      </c>
      <c r="BI31" s="53" t="s">
        <v>253</v>
      </c>
      <c r="BJ31" s="61">
        <f t="shared" si="36"/>
        <v>0</v>
      </c>
      <c r="BK31" s="53" t="s">
        <v>255</v>
      </c>
      <c r="BL31" s="61">
        <f t="shared" si="37"/>
        <v>0</v>
      </c>
      <c r="BM31" s="87" t="s">
        <v>257</v>
      </c>
      <c r="BN31" s="61">
        <f t="shared" si="38"/>
        <v>1</v>
      </c>
      <c r="BO31" s="86" t="s">
        <v>258</v>
      </c>
      <c r="BP31" s="61">
        <f t="shared" si="39"/>
        <v>1</v>
      </c>
      <c r="BQ31" s="87" t="s">
        <v>261</v>
      </c>
      <c r="BR31" s="61">
        <f t="shared" si="40"/>
        <v>1</v>
      </c>
      <c r="BS31" s="53" t="s">
        <v>262</v>
      </c>
      <c r="BT31" s="61">
        <f t="shared" si="41"/>
        <v>0</v>
      </c>
      <c r="BU31" s="53" t="s">
        <v>264</v>
      </c>
      <c r="BV31" s="61">
        <f t="shared" si="42"/>
        <v>0</v>
      </c>
      <c r="BW31" s="86" t="s">
        <v>267</v>
      </c>
      <c r="BX31" s="61">
        <f t="shared" si="43"/>
        <v>1</v>
      </c>
      <c r="BY31" s="53" t="s">
        <v>269</v>
      </c>
      <c r="BZ31" s="61">
        <f t="shared" si="44"/>
        <v>0</v>
      </c>
      <c r="CA31" s="53" t="s">
        <v>271</v>
      </c>
      <c r="CB31" s="61">
        <f t="shared" si="45"/>
        <v>0</v>
      </c>
      <c r="CC31" s="87" t="s">
        <v>272</v>
      </c>
      <c r="CD31" s="61">
        <f t="shared" si="46"/>
        <v>1</v>
      </c>
      <c r="CE31" s="53" t="s">
        <v>274</v>
      </c>
      <c r="CF31" s="61">
        <f t="shared" si="47"/>
        <v>0</v>
      </c>
      <c r="CG31" s="87" t="s">
        <v>275</v>
      </c>
      <c r="CH31" s="61">
        <f t="shared" si="48"/>
        <v>1</v>
      </c>
      <c r="CI31" s="86" t="s">
        <v>277</v>
      </c>
      <c r="CJ31" s="61">
        <f t="shared" si="49"/>
        <v>1</v>
      </c>
      <c r="CK31" s="87" t="s">
        <v>280</v>
      </c>
      <c r="CL31" s="61">
        <f t="shared" si="50"/>
        <v>1</v>
      </c>
      <c r="CM31" s="53" t="s">
        <v>280</v>
      </c>
      <c r="CN31" s="19">
        <f t="shared" si="51"/>
        <v>0</v>
      </c>
      <c r="CO31" s="19">
        <v>633</v>
      </c>
      <c r="CP31" s="12">
        <f>CO31-CO9</f>
        <v>-85</v>
      </c>
    </row>
    <row r="32" spans="1:94" s="21" customFormat="1" ht="30" customHeight="1" x14ac:dyDescent="0.25">
      <c r="A32" s="45">
        <f t="shared" si="7"/>
        <v>24</v>
      </c>
      <c r="B32" s="82" t="s">
        <v>301</v>
      </c>
      <c r="C32" s="19">
        <v>20</v>
      </c>
      <c r="D32" s="19"/>
      <c r="E32" s="19">
        <f t="shared" si="8"/>
        <v>0</v>
      </c>
      <c r="F32" s="19">
        <v>20</v>
      </c>
      <c r="G32" s="53" t="s">
        <v>217</v>
      </c>
      <c r="H32" s="61">
        <f t="shared" si="9"/>
        <v>0</v>
      </c>
      <c r="I32" s="87" t="s">
        <v>220</v>
      </c>
      <c r="J32" s="61">
        <f t="shared" si="10"/>
        <v>1</v>
      </c>
      <c r="K32" s="53" t="s">
        <v>221</v>
      </c>
      <c r="L32" s="61">
        <f t="shared" si="11"/>
        <v>0</v>
      </c>
      <c r="M32" s="87" t="s">
        <v>224</v>
      </c>
      <c r="N32" s="61">
        <f t="shared" si="12"/>
        <v>1</v>
      </c>
      <c r="O32" s="86" t="s">
        <v>226</v>
      </c>
      <c r="P32" s="61">
        <f t="shared" si="13"/>
        <v>1</v>
      </c>
      <c r="Q32" s="87" t="s">
        <v>133</v>
      </c>
      <c r="R32" s="61">
        <f t="shared" si="14"/>
        <v>1</v>
      </c>
      <c r="S32" s="86" t="s">
        <v>228</v>
      </c>
      <c r="T32" s="61">
        <f t="shared" si="15"/>
        <v>1</v>
      </c>
      <c r="U32" s="87" t="s">
        <v>230</v>
      </c>
      <c r="V32" s="61">
        <f t="shared" si="16"/>
        <v>1</v>
      </c>
      <c r="W32" s="53" t="s">
        <v>231</v>
      </c>
      <c r="X32" s="61">
        <f t="shared" si="17"/>
        <v>0</v>
      </c>
      <c r="Y32" s="53" t="s">
        <v>232</v>
      </c>
      <c r="Z32" s="61">
        <f t="shared" si="18"/>
        <v>0</v>
      </c>
      <c r="AA32" s="86" t="s">
        <v>233</v>
      </c>
      <c r="AB32" s="61">
        <f t="shared" si="19"/>
        <v>1</v>
      </c>
      <c r="AC32" s="87" t="s">
        <v>146</v>
      </c>
      <c r="AD32" s="61">
        <f t="shared" si="20"/>
        <v>1</v>
      </c>
      <c r="AE32" s="53" t="s">
        <v>282</v>
      </c>
      <c r="AF32" s="61">
        <f t="shared" si="21"/>
        <v>0</v>
      </c>
      <c r="AG32" s="87" t="s">
        <v>235</v>
      </c>
      <c r="AH32" s="61">
        <f t="shared" si="22"/>
        <v>1</v>
      </c>
      <c r="AI32" s="86" t="s">
        <v>283</v>
      </c>
      <c r="AJ32" s="61">
        <f t="shared" si="23"/>
        <v>1</v>
      </c>
      <c r="AK32" s="53" t="s">
        <v>236</v>
      </c>
      <c r="AL32" s="61">
        <f t="shared" si="24"/>
        <v>0</v>
      </c>
      <c r="AM32" s="86" t="s">
        <v>237</v>
      </c>
      <c r="AN32" s="61">
        <f t="shared" si="25"/>
        <v>1</v>
      </c>
      <c r="AO32" s="87" t="s">
        <v>239</v>
      </c>
      <c r="AP32" s="61">
        <f t="shared" si="26"/>
        <v>1</v>
      </c>
      <c r="AQ32" s="86" t="s">
        <v>240</v>
      </c>
      <c r="AR32" s="61">
        <f t="shared" si="27"/>
        <v>1</v>
      </c>
      <c r="AS32" s="87" t="s">
        <v>286</v>
      </c>
      <c r="AT32" s="61">
        <f t="shared" si="28"/>
        <v>1</v>
      </c>
      <c r="AU32" s="53" t="s">
        <v>168</v>
      </c>
      <c r="AV32" s="61">
        <f t="shared" si="29"/>
        <v>0</v>
      </c>
      <c r="AW32" s="87" t="s">
        <v>243</v>
      </c>
      <c r="AX32" s="61">
        <f t="shared" si="30"/>
        <v>1</v>
      </c>
      <c r="AY32" s="53" t="s">
        <v>246</v>
      </c>
      <c r="AZ32" s="61">
        <f t="shared" si="31"/>
        <v>0</v>
      </c>
      <c r="BA32" s="87" t="s">
        <v>175</v>
      </c>
      <c r="BB32" s="61">
        <f t="shared" si="32"/>
        <v>1</v>
      </c>
      <c r="BC32" s="53" t="s">
        <v>248</v>
      </c>
      <c r="BD32" s="61">
        <f t="shared" si="33"/>
        <v>0</v>
      </c>
      <c r="BE32" s="87" t="s">
        <v>250</v>
      </c>
      <c r="BF32" s="61">
        <f t="shared" si="34"/>
        <v>1</v>
      </c>
      <c r="BG32" s="53" t="s">
        <v>224</v>
      </c>
      <c r="BH32" s="61">
        <f t="shared" si="35"/>
        <v>0</v>
      </c>
      <c r="BI32" s="87" t="s">
        <v>252</v>
      </c>
      <c r="BJ32" s="61">
        <f t="shared" si="36"/>
        <v>1</v>
      </c>
      <c r="BK32" s="86" t="s">
        <v>254</v>
      </c>
      <c r="BL32" s="61">
        <f t="shared" si="37"/>
        <v>1</v>
      </c>
      <c r="BM32" s="53" t="s">
        <v>256</v>
      </c>
      <c r="BN32" s="61">
        <f t="shared" si="38"/>
        <v>0</v>
      </c>
      <c r="BO32" s="53" t="s">
        <v>259</v>
      </c>
      <c r="BP32" s="61">
        <f t="shared" si="39"/>
        <v>0</v>
      </c>
      <c r="BQ32" s="87" t="s">
        <v>261</v>
      </c>
      <c r="BR32" s="61">
        <f t="shared" si="40"/>
        <v>1</v>
      </c>
      <c r="BS32" s="86" t="s">
        <v>263</v>
      </c>
      <c r="BT32" s="61">
        <f t="shared" si="41"/>
        <v>1</v>
      </c>
      <c r="BU32" s="53" t="s">
        <v>264</v>
      </c>
      <c r="BV32" s="61">
        <f t="shared" si="42"/>
        <v>0</v>
      </c>
      <c r="BW32" s="53" t="s">
        <v>266</v>
      </c>
      <c r="BX32" s="61">
        <f t="shared" si="43"/>
        <v>0</v>
      </c>
      <c r="BY32" s="53" t="s">
        <v>269</v>
      </c>
      <c r="BZ32" s="61">
        <f t="shared" si="44"/>
        <v>0</v>
      </c>
      <c r="CA32" s="53" t="s">
        <v>271</v>
      </c>
      <c r="CB32" s="61">
        <f t="shared" si="45"/>
        <v>0</v>
      </c>
      <c r="CC32" s="87" t="s">
        <v>272</v>
      </c>
      <c r="CD32" s="61">
        <f t="shared" si="46"/>
        <v>1</v>
      </c>
      <c r="CE32" s="53" t="s">
        <v>274</v>
      </c>
      <c r="CF32" s="61">
        <f t="shared" si="47"/>
        <v>0</v>
      </c>
      <c r="CG32" s="53" t="s">
        <v>276</v>
      </c>
      <c r="CH32" s="61">
        <f t="shared" si="48"/>
        <v>0</v>
      </c>
      <c r="CI32" s="86" t="s">
        <v>277</v>
      </c>
      <c r="CJ32" s="61">
        <f t="shared" si="49"/>
        <v>1</v>
      </c>
      <c r="CK32" s="87" t="s">
        <v>280</v>
      </c>
      <c r="CL32" s="61">
        <f t="shared" si="50"/>
        <v>1</v>
      </c>
      <c r="CM32" s="53" t="s">
        <v>280</v>
      </c>
      <c r="CN32" s="19">
        <f t="shared" si="51"/>
        <v>0</v>
      </c>
      <c r="CO32" s="19">
        <v>870</v>
      </c>
      <c r="CP32" s="12">
        <f>CO32-CO9</f>
        <v>152</v>
      </c>
    </row>
    <row r="33" spans="1:94" s="21" customFormat="1" ht="30" customHeight="1" x14ac:dyDescent="0.25">
      <c r="A33" s="45">
        <f t="shared" si="7"/>
        <v>24</v>
      </c>
      <c r="B33" s="82" t="s">
        <v>299</v>
      </c>
      <c r="C33" s="19">
        <v>20</v>
      </c>
      <c r="D33" s="19"/>
      <c r="E33" s="19">
        <f t="shared" si="8"/>
        <v>0</v>
      </c>
      <c r="F33" s="19">
        <v>20</v>
      </c>
      <c r="G33" s="86" t="s">
        <v>218</v>
      </c>
      <c r="H33" s="61">
        <f t="shared" si="9"/>
        <v>1</v>
      </c>
      <c r="I33" s="87" t="s">
        <v>220</v>
      </c>
      <c r="J33" s="61">
        <f t="shared" si="10"/>
        <v>1</v>
      </c>
      <c r="K33" s="86" t="s">
        <v>222</v>
      </c>
      <c r="L33" s="61">
        <f t="shared" si="11"/>
        <v>1</v>
      </c>
      <c r="M33" s="87" t="s">
        <v>224</v>
      </c>
      <c r="N33" s="61">
        <f t="shared" si="12"/>
        <v>1</v>
      </c>
      <c r="O33" s="53" t="s">
        <v>225</v>
      </c>
      <c r="P33" s="61">
        <f t="shared" si="13"/>
        <v>0</v>
      </c>
      <c r="Q33" s="87" t="s">
        <v>133</v>
      </c>
      <c r="R33" s="61">
        <f t="shared" si="14"/>
        <v>1</v>
      </c>
      <c r="S33" s="53" t="s">
        <v>136</v>
      </c>
      <c r="T33" s="61">
        <f t="shared" si="15"/>
        <v>0</v>
      </c>
      <c r="U33" s="87" t="s">
        <v>230</v>
      </c>
      <c r="V33" s="61">
        <f t="shared" si="16"/>
        <v>1</v>
      </c>
      <c r="W33" s="86" t="s">
        <v>139</v>
      </c>
      <c r="X33" s="61">
        <f t="shared" si="17"/>
        <v>1</v>
      </c>
      <c r="Y33" s="53" t="s">
        <v>232</v>
      </c>
      <c r="Z33" s="61">
        <f t="shared" si="18"/>
        <v>0</v>
      </c>
      <c r="AA33" s="53" t="s">
        <v>143</v>
      </c>
      <c r="AB33" s="61">
        <f t="shared" si="19"/>
        <v>0</v>
      </c>
      <c r="AC33" s="87" t="s">
        <v>146</v>
      </c>
      <c r="AD33" s="61">
        <f t="shared" si="20"/>
        <v>1</v>
      </c>
      <c r="AE33" s="86" t="s">
        <v>148</v>
      </c>
      <c r="AF33" s="61">
        <f t="shared" si="21"/>
        <v>1</v>
      </c>
      <c r="AG33" s="87" t="s">
        <v>235</v>
      </c>
      <c r="AH33" s="61">
        <f t="shared" si="22"/>
        <v>1</v>
      </c>
      <c r="AI33" s="86" t="s">
        <v>283</v>
      </c>
      <c r="AJ33" s="61">
        <f t="shared" si="23"/>
        <v>1</v>
      </c>
      <c r="AK33" s="53" t="s">
        <v>236</v>
      </c>
      <c r="AL33" s="61">
        <f t="shared" si="24"/>
        <v>0</v>
      </c>
      <c r="AM33" s="86" t="s">
        <v>237</v>
      </c>
      <c r="AN33" s="61">
        <f t="shared" si="25"/>
        <v>1</v>
      </c>
      <c r="AO33" s="53" t="s">
        <v>238</v>
      </c>
      <c r="AP33" s="61">
        <f t="shared" si="26"/>
        <v>0</v>
      </c>
      <c r="AQ33" s="86" t="s">
        <v>240</v>
      </c>
      <c r="AR33" s="61">
        <f t="shared" si="27"/>
        <v>1</v>
      </c>
      <c r="AS33" s="53" t="s">
        <v>166</v>
      </c>
      <c r="AT33" s="61">
        <f t="shared" si="28"/>
        <v>0</v>
      </c>
      <c r="AU33" s="86" t="s">
        <v>242</v>
      </c>
      <c r="AV33" s="61">
        <f t="shared" si="29"/>
        <v>1</v>
      </c>
      <c r="AW33" s="53" t="s">
        <v>244</v>
      </c>
      <c r="AX33" s="61">
        <f t="shared" si="30"/>
        <v>0</v>
      </c>
      <c r="AY33" s="86" t="s">
        <v>245</v>
      </c>
      <c r="AZ33" s="61">
        <f t="shared" si="31"/>
        <v>1</v>
      </c>
      <c r="BA33" s="87" t="s">
        <v>175</v>
      </c>
      <c r="BB33" s="61">
        <f t="shared" si="32"/>
        <v>1</v>
      </c>
      <c r="BC33" s="53" t="s">
        <v>248</v>
      </c>
      <c r="BD33" s="61">
        <f t="shared" si="33"/>
        <v>0</v>
      </c>
      <c r="BE33" s="87" t="s">
        <v>250</v>
      </c>
      <c r="BF33" s="61">
        <f t="shared" si="34"/>
        <v>1</v>
      </c>
      <c r="BG33" s="53" t="s">
        <v>224</v>
      </c>
      <c r="BH33" s="61">
        <f t="shared" si="35"/>
        <v>0</v>
      </c>
      <c r="BI33" s="87" t="s">
        <v>252</v>
      </c>
      <c r="BJ33" s="61">
        <f t="shared" si="36"/>
        <v>1</v>
      </c>
      <c r="BK33" s="53" t="s">
        <v>255</v>
      </c>
      <c r="BL33" s="61">
        <f t="shared" si="37"/>
        <v>0</v>
      </c>
      <c r="BM33" s="53" t="s">
        <v>256</v>
      </c>
      <c r="BN33" s="61">
        <f t="shared" si="38"/>
        <v>0</v>
      </c>
      <c r="BO33" s="86" t="s">
        <v>258</v>
      </c>
      <c r="BP33" s="61">
        <f t="shared" si="39"/>
        <v>1</v>
      </c>
      <c r="BQ33" s="87" t="s">
        <v>261</v>
      </c>
      <c r="BR33" s="61">
        <f t="shared" si="40"/>
        <v>1</v>
      </c>
      <c r="BS33" s="53" t="s">
        <v>262</v>
      </c>
      <c r="BT33" s="61">
        <f t="shared" si="41"/>
        <v>0</v>
      </c>
      <c r="BU33" s="53" t="s">
        <v>264</v>
      </c>
      <c r="BV33" s="61">
        <f t="shared" si="42"/>
        <v>0</v>
      </c>
      <c r="BW33" s="53" t="s">
        <v>266</v>
      </c>
      <c r="BX33" s="61">
        <f t="shared" si="43"/>
        <v>0</v>
      </c>
      <c r="BY33" s="53" t="s">
        <v>269</v>
      </c>
      <c r="BZ33" s="61">
        <f t="shared" si="44"/>
        <v>0</v>
      </c>
      <c r="CA33" s="86" t="s">
        <v>270</v>
      </c>
      <c r="CB33" s="61">
        <f t="shared" si="45"/>
        <v>1</v>
      </c>
      <c r="CC33" s="87" t="s">
        <v>272</v>
      </c>
      <c r="CD33" s="61">
        <f t="shared" si="46"/>
        <v>1</v>
      </c>
      <c r="CE33" s="53" t="s">
        <v>274</v>
      </c>
      <c r="CF33" s="61">
        <f t="shared" si="47"/>
        <v>0</v>
      </c>
      <c r="CG33" s="87" t="s">
        <v>275</v>
      </c>
      <c r="CH33" s="61">
        <f t="shared" si="48"/>
        <v>1</v>
      </c>
      <c r="CI33" s="53" t="s">
        <v>278</v>
      </c>
      <c r="CJ33" s="61">
        <f t="shared" si="49"/>
        <v>0</v>
      </c>
      <c r="CK33" s="87" t="s">
        <v>280</v>
      </c>
      <c r="CL33" s="61">
        <f t="shared" si="50"/>
        <v>1</v>
      </c>
      <c r="CM33" s="53" t="s">
        <v>280</v>
      </c>
      <c r="CN33" s="19">
        <f t="shared" si="51"/>
        <v>0</v>
      </c>
      <c r="CO33" s="19">
        <v>950</v>
      </c>
      <c r="CP33" s="12">
        <f>CO33-CO9</f>
        <v>232</v>
      </c>
    </row>
    <row r="34" spans="1:94" s="21" customFormat="1" ht="30" customHeight="1" x14ac:dyDescent="0.25">
      <c r="A34" s="45">
        <f t="shared" si="7"/>
        <v>24</v>
      </c>
      <c r="B34" s="82" t="s">
        <v>306</v>
      </c>
      <c r="C34" s="19">
        <v>20</v>
      </c>
      <c r="D34" s="19"/>
      <c r="E34" s="19">
        <f t="shared" si="8"/>
        <v>0</v>
      </c>
      <c r="F34" s="19">
        <v>20</v>
      </c>
      <c r="G34" s="86" t="s">
        <v>218</v>
      </c>
      <c r="H34" s="61">
        <f t="shared" si="9"/>
        <v>1</v>
      </c>
      <c r="I34" s="87" t="s">
        <v>220</v>
      </c>
      <c r="J34" s="61">
        <f t="shared" si="10"/>
        <v>1</v>
      </c>
      <c r="K34" s="86" t="s">
        <v>222</v>
      </c>
      <c r="L34" s="61">
        <f t="shared" si="11"/>
        <v>1</v>
      </c>
      <c r="M34" s="87" t="s">
        <v>224</v>
      </c>
      <c r="N34" s="61">
        <f t="shared" si="12"/>
        <v>1</v>
      </c>
      <c r="O34" s="53" t="s">
        <v>225</v>
      </c>
      <c r="P34" s="61">
        <f t="shared" si="13"/>
        <v>0</v>
      </c>
      <c r="Q34" s="87" t="s">
        <v>133</v>
      </c>
      <c r="R34" s="61">
        <f t="shared" si="14"/>
        <v>1</v>
      </c>
      <c r="S34" s="86" t="s">
        <v>228</v>
      </c>
      <c r="T34" s="61">
        <f t="shared" si="15"/>
        <v>1</v>
      </c>
      <c r="U34" s="53" t="s">
        <v>229</v>
      </c>
      <c r="V34" s="61">
        <f t="shared" si="16"/>
        <v>0</v>
      </c>
      <c r="W34" s="53" t="s">
        <v>231</v>
      </c>
      <c r="X34" s="61">
        <f t="shared" si="17"/>
        <v>0</v>
      </c>
      <c r="Y34" s="87" t="s">
        <v>281</v>
      </c>
      <c r="Z34" s="61">
        <f t="shared" si="18"/>
        <v>1</v>
      </c>
      <c r="AA34" s="53" t="s">
        <v>143</v>
      </c>
      <c r="AB34" s="61">
        <f t="shared" si="19"/>
        <v>0</v>
      </c>
      <c r="AC34" s="87" t="s">
        <v>146</v>
      </c>
      <c r="AD34" s="61">
        <f t="shared" si="20"/>
        <v>1</v>
      </c>
      <c r="AE34" s="53" t="s">
        <v>282</v>
      </c>
      <c r="AF34" s="61">
        <f t="shared" si="21"/>
        <v>0</v>
      </c>
      <c r="AG34" s="87" t="s">
        <v>235</v>
      </c>
      <c r="AH34" s="61">
        <f t="shared" si="22"/>
        <v>1</v>
      </c>
      <c r="AI34" s="53" t="s">
        <v>284</v>
      </c>
      <c r="AJ34" s="61">
        <f t="shared" si="23"/>
        <v>0</v>
      </c>
      <c r="AK34" s="53" t="s">
        <v>236</v>
      </c>
      <c r="AL34" s="61">
        <f t="shared" si="24"/>
        <v>0</v>
      </c>
      <c r="AM34" s="86" t="s">
        <v>237</v>
      </c>
      <c r="AN34" s="61">
        <f t="shared" si="25"/>
        <v>1</v>
      </c>
      <c r="AO34" s="53" t="s">
        <v>238</v>
      </c>
      <c r="AP34" s="61">
        <f t="shared" si="26"/>
        <v>0</v>
      </c>
      <c r="AQ34" s="86" t="s">
        <v>240</v>
      </c>
      <c r="AR34" s="61">
        <f t="shared" si="27"/>
        <v>1</v>
      </c>
      <c r="AS34" s="87" t="s">
        <v>286</v>
      </c>
      <c r="AT34" s="61">
        <f t="shared" si="28"/>
        <v>1</v>
      </c>
      <c r="AU34" s="86" t="s">
        <v>242</v>
      </c>
      <c r="AV34" s="61">
        <f t="shared" si="29"/>
        <v>1</v>
      </c>
      <c r="AW34" s="87" t="s">
        <v>243</v>
      </c>
      <c r="AX34" s="61">
        <f t="shared" si="30"/>
        <v>1</v>
      </c>
      <c r="AY34" s="86" t="s">
        <v>245</v>
      </c>
      <c r="AZ34" s="61">
        <f t="shared" si="31"/>
        <v>1</v>
      </c>
      <c r="BA34" s="53" t="s">
        <v>247</v>
      </c>
      <c r="BB34" s="61">
        <f t="shared" si="32"/>
        <v>0</v>
      </c>
      <c r="BC34" s="53" t="s">
        <v>248</v>
      </c>
      <c r="BD34" s="61">
        <f t="shared" si="33"/>
        <v>0</v>
      </c>
      <c r="BE34" s="53" t="s">
        <v>178</v>
      </c>
      <c r="BF34" s="61">
        <f t="shared" si="34"/>
        <v>0</v>
      </c>
      <c r="BG34" s="53" t="s">
        <v>224</v>
      </c>
      <c r="BH34" s="61">
        <f t="shared" si="35"/>
        <v>0</v>
      </c>
      <c r="BI34" s="87" t="s">
        <v>252</v>
      </c>
      <c r="BJ34" s="61">
        <f t="shared" si="36"/>
        <v>1</v>
      </c>
      <c r="BK34" s="53" t="s">
        <v>255</v>
      </c>
      <c r="BL34" s="61">
        <f t="shared" si="37"/>
        <v>0</v>
      </c>
      <c r="BM34" s="53" t="s">
        <v>256</v>
      </c>
      <c r="BN34" s="61">
        <f t="shared" si="38"/>
        <v>0</v>
      </c>
      <c r="BO34" s="86" t="s">
        <v>258</v>
      </c>
      <c r="BP34" s="61">
        <f t="shared" si="39"/>
        <v>1</v>
      </c>
      <c r="BQ34" s="87" t="s">
        <v>261</v>
      </c>
      <c r="BR34" s="61">
        <f t="shared" si="40"/>
        <v>1</v>
      </c>
      <c r="BS34" s="53" t="s">
        <v>262</v>
      </c>
      <c r="BT34" s="61">
        <f t="shared" si="41"/>
        <v>0</v>
      </c>
      <c r="BU34" s="53" t="s">
        <v>264</v>
      </c>
      <c r="BV34" s="61">
        <f t="shared" si="42"/>
        <v>0</v>
      </c>
      <c r="BW34" s="53" t="s">
        <v>266</v>
      </c>
      <c r="BX34" s="61">
        <f t="shared" si="43"/>
        <v>0</v>
      </c>
      <c r="BY34" s="87" t="s">
        <v>268</v>
      </c>
      <c r="BZ34" s="61">
        <f t="shared" si="44"/>
        <v>1</v>
      </c>
      <c r="CA34" s="53" t="s">
        <v>271</v>
      </c>
      <c r="CB34" s="61">
        <f t="shared" si="45"/>
        <v>0</v>
      </c>
      <c r="CC34" s="53" t="s">
        <v>199</v>
      </c>
      <c r="CD34" s="61">
        <f t="shared" si="46"/>
        <v>0</v>
      </c>
      <c r="CE34" s="86" t="s">
        <v>273</v>
      </c>
      <c r="CF34" s="61">
        <f t="shared" si="47"/>
        <v>1</v>
      </c>
      <c r="CG34" s="87" t="s">
        <v>275</v>
      </c>
      <c r="CH34" s="61">
        <f t="shared" si="48"/>
        <v>1</v>
      </c>
      <c r="CI34" s="86" t="s">
        <v>277</v>
      </c>
      <c r="CJ34" s="61">
        <f t="shared" si="49"/>
        <v>1</v>
      </c>
      <c r="CK34" s="53" t="s">
        <v>279</v>
      </c>
      <c r="CL34" s="61">
        <f t="shared" si="50"/>
        <v>0</v>
      </c>
      <c r="CM34" s="86" t="s">
        <v>277</v>
      </c>
      <c r="CN34" s="19">
        <f t="shared" si="51"/>
        <v>2</v>
      </c>
      <c r="CO34" s="19">
        <v>588</v>
      </c>
      <c r="CP34" s="12">
        <f>CO34-CO9</f>
        <v>-130</v>
      </c>
    </row>
    <row r="35" spans="1:94" s="21" customFormat="1" ht="30" customHeight="1" x14ac:dyDescent="0.25">
      <c r="A35" s="45">
        <f t="shared" si="7"/>
        <v>24</v>
      </c>
      <c r="B35" s="82" t="s">
        <v>297</v>
      </c>
      <c r="C35" s="19">
        <v>20</v>
      </c>
      <c r="D35" s="19"/>
      <c r="E35" s="19">
        <f t="shared" si="8"/>
        <v>0</v>
      </c>
      <c r="F35" s="19">
        <v>20</v>
      </c>
      <c r="G35" s="86" t="s">
        <v>218</v>
      </c>
      <c r="H35" s="61">
        <f t="shared" si="9"/>
        <v>1</v>
      </c>
      <c r="I35" s="87" t="s">
        <v>220</v>
      </c>
      <c r="J35" s="61">
        <f t="shared" si="10"/>
        <v>1</v>
      </c>
      <c r="K35" s="86" t="s">
        <v>222</v>
      </c>
      <c r="L35" s="61">
        <f t="shared" si="11"/>
        <v>1</v>
      </c>
      <c r="M35" s="87" t="s">
        <v>224</v>
      </c>
      <c r="N35" s="61">
        <f t="shared" si="12"/>
        <v>1</v>
      </c>
      <c r="O35" s="86" t="s">
        <v>226</v>
      </c>
      <c r="P35" s="61">
        <f t="shared" si="13"/>
        <v>1</v>
      </c>
      <c r="Q35" s="53" t="s">
        <v>227</v>
      </c>
      <c r="R35" s="61">
        <f t="shared" si="14"/>
        <v>0</v>
      </c>
      <c r="S35" s="86" t="s">
        <v>228</v>
      </c>
      <c r="T35" s="61">
        <f t="shared" si="15"/>
        <v>1</v>
      </c>
      <c r="U35" s="53" t="s">
        <v>229</v>
      </c>
      <c r="V35" s="61">
        <f t="shared" si="16"/>
        <v>0</v>
      </c>
      <c r="W35" s="53" t="s">
        <v>231</v>
      </c>
      <c r="X35" s="61">
        <f t="shared" si="17"/>
        <v>0</v>
      </c>
      <c r="Y35" s="53" t="s">
        <v>232</v>
      </c>
      <c r="Z35" s="61">
        <f t="shared" si="18"/>
        <v>0</v>
      </c>
      <c r="AA35" s="86" t="s">
        <v>233</v>
      </c>
      <c r="AB35" s="61">
        <f t="shared" si="19"/>
        <v>1</v>
      </c>
      <c r="AC35" s="53" t="s">
        <v>145</v>
      </c>
      <c r="AD35" s="61">
        <f t="shared" si="20"/>
        <v>0</v>
      </c>
      <c r="AE35" s="86" t="s">
        <v>148</v>
      </c>
      <c r="AF35" s="61">
        <f t="shared" si="21"/>
        <v>1</v>
      </c>
      <c r="AG35" s="87" t="s">
        <v>235</v>
      </c>
      <c r="AH35" s="61">
        <f t="shared" si="22"/>
        <v>1</v>
      </c>
      <c r="AI35" s="53" t="s">
        <v>284</v>
      </c>
      <c r="AJ35" s="61">
        <f t="shared" si="23"/>
        <v>0</v>
      </c>
      <c r="AK35" s="87" t="s">
        <v>285</v>
      </c>
      <c r="AL35" s="61">
        <f t="shared" si="24"/>
        <v>1</v>
      </c>
      <c r="AM35" s="86" t="s">
        <v>237</v>
      </c>
      <c r="AN35" s="61">
        <f t="shared" si="25"/>
        <v>1</v>
      </c>
      <c r="AO35" s="53" t="s">
        <v>238</v>
      </c>
      <c r="AP35" s="61">
        <f t="shared" si="26"/>
        <v>0</v>
      </c>
      <c r="AQ35" s="86" t="s">
        <v>240</v>
      </c>
      <c r="AR35" s="61">
        <f t="shared" si="27"/>
        <v>1</v>
      </c>
      <c r="AS35" s="53" t="s">
        <v>166</v>
      </c>
      <c r="AT35" s="61">
        <f t="shared" si="28"/>
        <v>0</v>
      </c>
      <c r="AU35" s="86" t="s">
        <v>242</v>
      </c>
      <c r="AV35" s="61">
        <f t="shared" si="29"/>
        <v>1</v>
      </c>
      <c r="AW35" s="87" t="s">
        <v>243</v>
      </c>
      <c r="AX35" s="61">
        <f t="shared" si="30"/>
        <v>1</v>
      </c>
      <c r="AY35" s="86" t="s">
        <v>245</v>
      </c>
      <c r="AZ35" s="61">
        <f t="shared" si="31"/>
        <v>1</v>
      </c>
      <c r="BA35" s="87" t="s">
        <v>175</v>
      </c>
      <c r="BB35" s="61">
        <f t="shared" si="32"/>
        <v>1</v>
      </c>
      <c r="BC35" s="53" t="s">
        <v>248</v>
      </c>
      <c r="BD35" s="61">
        <f t="shared" si="33"/>
        <v>0</v>
      </c>
      <c r="BE35" s="87" t="s">
        <v>250</v>
      </c>
      <c r="BF35" s="61">
        <f t="shared" si="34"/>
        <v>1</v>
      </c>
      <c r="BG35" s="53" t="s">
        <v>224</v>
      </c>
      <c r="BH35" s="61">
        <f t="shared" si="35"/>
        <v>0</v>
      </c>
      <c r="BI35" s="87" t="s">
        <v>252</v>
      </c>
      <c r="BJ35" s="61">
        <f t="shared" si="36"/>
        <v>1</v>
      </c>
      <c r="BK35" s="53" t="s">
        <v>255</v>
      </c>
      <c r="BL35" s="61">
        <f t="shared" si="37"/>
        <v>0</v>
      </c>
      <c r="BM35" s="53" t="s">
        <v>256</v>
      </c>
      <c r="BN35" s="61">
        <f t="shared" si="38"/>
        <v>0</v>
      </c>
      <c r="BO35" s="86" t="s">
        <v>258</v>
      </c>
      <c r="BP35" s="61">
        <f t="shared" si="39"/>
        <v>1</v>
      </c>
      <c r="BQ35" s="87" t="s">
        <v>261</v>
      </c>
      <c r="BR35" s="61">
        <f t="shared" si="40"/>
        <v>1</v>
      </c>
      <c r="BS35" s="53" t="s">
        <v>262</v>
      </c>
      <c r="BT35" s="61">
        <f t="shared" si="41"/>
        <v>0</v>
      </c>
      <c r="BU35" s="53" t="s">
        <v>264</v>
      </c>
      <c r="BV35" s="61">
        <f t="shared" si="42"/>
        <v>0</v>
      </c>
      <c r="BW35" s="53" t="s">
        <v>266</v>
      </c>
      <c r="BX35" s="61">
        <f t="shared" si="43"/>
        <v>0</v>
      </c>
      <c r="BY35" s="53" t="s">
        <v>269</v>
      </c>
      <c r="BZ35" s="61">
        <f t="shared" si="44"/>
        <v>0</v>
      </c>
      <c r="CA35" s="53" t="s">
        <v>271</v>
      </c>
      <c r="CB35" s="61">
        <f t="shared" si="45"/>
        <v>0</v>
      </c>
      <c r="CC35" s="87" t="s">
        <v>272</v>
      </c>
      <c r="CD35" s="61">
        <f t="shared" si="46"/>
        <v>1</v>
      </c>
      <c r="CE35" s="86" t="s">
        <v>273</v>
      </c>
      <c r="CF35" s="61">
        <f t="shared" si="47"/>
        <v>1</v>
      </c>
      <c r="CG35" s="87" t="s">
        <v>275</v>
      </c>
      <c r="CH35" s="61">
        <f t="shared" si="48"/>
        <v>1</v>
      </c>
      <c r="CI35" s="53" t="s">
        <v>278</v>
      </c>
      <c r="CJ35" s="61">
        <f t="shared" si="49"/>
        <v>0</v>
      </c>
      <c r="CK35" s="87" t="s">
        <v>280</v>
      </c>
      <c r="CL35" s="61">
        <f t="shared" si="50"/>
        <v>1</v>
      </c>
      <c r="CM35" s="53" t="s">
        <v>278</v>
      </c>
      <c r="CN35" s="19">
        <f t="shared" si="51"/>
        <v>0</v>
      </c>
      <c r="CO35" s="19">
        <v>742</v>
      </c>
      <c r="CP35" s="12">
        <f>CO35-CO9</f>
        <v>24</v>
      </c>
    </row>
    <row r="36" spans="1:94" s="21" customFormat="1" ht="30" customHeight="1" x14ac:dyDescent="0.25">
      <c r="A36" s="45">
        <f t="shared" si="7"/>
        <v>24</v>
      </c>
      <c r="B36" s="82" t="s">
        <v>327</v>
      </c>
      <c r="C36" s="19">
        <v>20</v>
      </c>
      <c r="D36" s="19"/>
      <c r="E36" s="19">
        <f t="shared" si="8"/>
        <v>0</v>
      </c>
      <c r="F36" s="19">
        <v>20</v>
      </c>
      <c r="G36" s="53" t="s">
        <v>217</v>
      </c>
      <c r="H36" s="61">
        <f t="shared" si="9"/>
        <v>0</v>
      </c>
      <c r="I36" s="87" t="s">
        <v>220</v>
      </c>
      <c r="J36" s="61">
        <f t="shared" si="10"/>
        <v>1</v>
      </c>
      <c r="K36" s="86" t="s">
        <v>222</v>
      </c>
      <c r="L36" s="61">
        <f t="shared" si="11"/>
        <v>1</v>
      </c>
      <c r="M36" s="53" t="s">
        <v>223</v>
      </c>
      <c r="N36" s="61">
        <f t="shared" si="12"/>
        <v>0</v>
      </c>
      <c r="O36" s="86" t="s">
        <v>226</v>
      </c>
      <c r="P36" s="61">
        <f t="shared" si="13"/>
        <v>1</v>
      </c>
      <c r="Q36" s="87" t="s">
        <v>133</v>
      </c>
      <c r="R36" s="61">
        <f t="shared" si="14"/>
        <v>1</v>
      </c>
      <c r="S36" s="86" t="s">
        <v>228</v>
      </c>
      <c r="T36" s="61">
        <f t="shared" si="15"/>
        <v>1</v>
      </c>
      <c r="U36" s="53" t="s">
        <v>229</v>
      </c>
      <c r="V36" s="61">
        <f t="shared" si="16"/>
        <v>0</v>
      </c>
      <c r="W36" s="86" t="s">
        <v>139</v>
      </c>
      <c r="X36" s="61">
        <f t="shared" si="17"/>
        <v>1</v>
      </c>
      <c r="Y36" s="87" t="s">
        <v>281</v>
      </c>
      <c r="Z36" s="61">
        <f t="shared" si="18"/>
        <v>1</v>
      </c>
      <c r="AA36" s="53" t="s">
        <v>143</v>
      </c>
      <c r="AB36" s="61">
        <f t="shared" si="19"/>
        <v>0</v>
      </c>
      <c r="AC36" s="53" t="s">
        <v>145</v>
      </c>
      <c r="AD36" s="61">
        <f t="shared" si="20"/>
        <v>0</v>
      </c>
      <c r="AE36" s="86" t="s">
        <v>148</v>
      </c>
      <c r="AF36" s="61">
        <f t="shared" si="21"/>
        <v>1</v>
      </c>
      <c r="AG36" s="53" t="s">
        <v>234</v>
      </c>
      <c r="AH36" s="61">
        <f t="shared" si="22"/>
        <v>0</v>
      </c>
      <c r="AI36" s="86" t="s">
        <v>283</v>
      </c>
      <c r="AJ36" s="61">
        <f t="shared" si="23"/>
        <v>1</v>
      </c>
      <c r="AK36" s="53" t="s">
        <v>236</v>
      </c>
      <c r="AL36" s="61">
        <f t="shared" si="24"/>
        <v>0</v>
      </c>
      <c r="AM36" s="86" t="s">
        <v>237</v>
      </c>
      <c r="AN36" s="61">
        <f t="shared" si="25"/>
        <v>1</v>
      </c>
      <c r="AO36" s="53" t="s">
        <v>238</v>
      </c>
      <c r="AP36" s="61">
        <f t="shared" si="26"/>
        <v>0</v>
      </c>
      <c r="AQ36" s="86" t="s">
        <v>240</v>
      </c>
      <c r="AR36" s="61">
        <f t="shared" si="27"/>
        <v>1</v>
      </c>
      <c r="AS36" s="87" t="s">
        <v>286</v>
      </c>
      <c r="AT36" s="61">
        <f t="shared" si="28"/>
        <v>1</v>
      </c>
      <c r="AU36" s="53" t="s">
        <v>168</v>
      </c>
      <c r="AV36" s="61">
        <f t="shared" si="29"/>
        <v>0</v>
      </c>
      <c r="AW36" s="53" t="s">
        <v>244</v>
      </c>
      <c r="AX36" s="61">
        <f t="shared" si="30"/>
        <v>0</v>
      </c>
      <c r="AY36" s="86" t="s">
        <v>245</v>
      </c>
      <c r="AZ36" s="61">
        <f t="shared" si="31"/>
        <v>1</v>
      </c>
      <c r="BA36" s="53" t="s">
        <v>247</v>
      </c>
      <c r="BB36" s="61">
        <f t="shared" si="32"/>
        <v>0</v>
      </c>
      <c r="BC36" s="53" t="s">
        <v>248</v>
      </c>
      <c r="BD36" s="61">
        <f t="shared" si="33"/>
        <v>0</v>
      </c>
      <c r="BE36" s="53" t="s">
        <v>178</v>
      </c>
      <c r="BF36" s="61">
        <f t="shared" si="34"/>
        <v>0</v>
      </c>
      <c r="BG36" s="86" t="s">
        <v>251</v>
      </c>
      <c r="BH36" s="61">
        <f t="shared" si="35"/>
        <v>1</v>
      </c>
      <c r="BI36" s="87" t="s">
        <v>252</v>
      </c>
      <c r="BJ36" s="61">
        <f t="shared" si="36"/>
        <v>1</v>
      </c>
      <c r="BK36" s="86" t="s">
        <v>254</v>
      </c>
      <c r="BL36" s="61">
        <f t="shared" si="37"/>
        <v>1</v>
      </c>
      <c r="BM36" s="53" t="s">
        <v>256</v>
      </c>
      <c r="BN36" s="61">
        <f t="shared" si="38"/>
        <v>0</v>
      </c>
      <c r="BO36" s="86" t="s">
        <v>258</v>
      </c>
      <c r="BP36" s="61">
        <f t="shared" si="39"/>
        <v>1</v>
      </c>
      <c r="BQ36" s="87" t="s">
        <v>261</v>
      </c>
      <c r="BR36" s="61">
        <f t="shared" si="40"/>
        <v>1</v>
      </c>
      <c r="BS36" s="86" t="s">
        <v>263</v>
      </c>
      <c r="BT36" s="61">
        <f t="shared" si="41"/>
        <v>1</v>
      </c>
      <c r="BU36" s="87" t="s">
        <v>265</v>
      </c>
      <c r="BV36" s="61">
        <f t="shared" si="42"/>
        <v>1</v>
      </c>
      <c r="BW36" s="53" t="s">
        <v>266</v>
      </c>
      <c r="BX36" s="61">
        <f t="shared" si="43"/>
        <v>0</v>
      </c>
      <c r="BY36" s="87" t="s">
        <v>268</v>
      </c>
      <c r="BZ36" s="61">
        <f t="shared" si="44"/>
        <v>1</v>
      </c>
      <c r="CA36" s="53" t="s">
        <v>271</v>
      </c>
      <c r="CB36" s="61">
        <f t="shared" si="45"/>
        <v>0</v>
      </c>
      <c r="CC36" s="87" t="s">
        <v>272</v>
      </c>
      <c r="CD36" s="61">
        <f t="shared" si="46"/>
        <v>1</v>
      </c>
      <c r="CE36" s="86" t="s">
        <v>273</v>
      </c>
      <c r="CF36" s="61">
        <f t="shared" si="47"/>
        <v>1</v>
      </c>
      <c r="CG36" s="87" t="s">
        <v>275</v>
      </c>
      <c r="CH36" s="61">
        <f t="shared" si="48"/>
        <v>1</v>
      </c>
      <c r="CI36" s="53" t="s">
        <v>278</v>
      </c>
      <c r="CJ36" s="61">
        <f t="shared" si="49"/>
        <v>0</v>
      </c>
      <c r="CK36" s="53" t="s">
        <v>279</v>
      </c>
      <c r="CL36" s="61">
        <f t="shared" si="50"/>
        <v>0</v>
      </c>
      <c r="CM36" s="53" t="s">
        <v>278</v>
      </c>
      <c r="CN36" s="19">
        <f t="shared" si="51"/>
        <v>0</v>
      </c>
      <c r="CO36" s="19">
        <v>756</v>
      </c>
      <c r="CP36" s="12">
        <f>CO36-CO9</f>
        <v>38</v>
      </c>
    </row>
    <row r="37" spans="1:94" s="21" customFormat="1" ht="30" customHeight="1" x14ac:dyDescent="0.25">
      <c r="A37" s="45">
        <f t="shared" si="7"/>
        <v>23</v>
      </c>
      <c r="B37" s="82" t="s">
        <v>314</v>
      </c>
      <c r="C37" s="19">
        <v>20</v>
      </c>
      <c r="D37" s="19"/>
      <c r="E37" s="19">
        <f t="shared" si="8"/>
        <v>0</v>
      </c>
      <c r="F37" s="19">
        <v>20</v>
      </c>
      <c r="G37" s="53" t="s">
        <v>217</v>
      </c>
      <c r="H37" s="61">
        <f t="shared" si="9"/>
        <v>0</v>
      </c>
      <c r="I37" s="87" t="s">
        <v>220</v>
      </c>
      <c r="J37" s="61">
        <f t="shared" si="10"/>
        <v>1</v>
      </c>
      <c r="K37" s="53" t="s">
        <v>221</v>
      </c>
      <c r="L37" s="61">
        <f t="shared" si="11"/>
        <v>0</v>
      </c>
      <c r="M37" s="87" t="s">
        <v>224</v>
      </c>
      <c r="N37" s="61">
        <f t="shared" si="12"/>
        <v>1</v>
      </c>
      <c r="O37" s="86" t="s">
        <v>226</v>
      </c>
      <c r="P37" s="61">
        <f t="shared" si="13"/>
        <v>1</v>
      </c>
      <c r="Q37" s="87" t="s">
        <v>133</v>
      </c>
      <c r="R37" s="61">
        <f t="shared" si="14"/>
        <v>1</v>
      </c>
      <c r="S37" s="86" t="s">
        <v>228</v>
      </c>
      <c r="T37" s="61">
        <f t="shared" si="15"/>
        <v>1</v>
      </c>
      <c r="U37" s="87" t="s">
        <v>230</v>
      </c>
      <c r="V37" s="61">
        <f t="shared" si="16"/>
        <v>1</v>
      </c>
      <c r="W37" s="53" t="s">
        <v>231</v>
      </c>
      <c r="X37" s="61">
        <f t="shared" si="17"/>
        <v>0</v>
      </c>
      <c r="Y37" s="53" t="s">
        <v>232</v>
      </c>
      <c r="Z37" s="61">
        <f t="shared" si="18"/>
        <v>0</v>
      </c>
      <c r="AA37" s="86" t="s">
        <v>233</v>
      </c>
      <c r="AB37" s="61">
        <f t="shared" si="19"/>
        <v>1</v>
      </c>
      <c r="AC37" s="87" t="s">
        <v>146</v>
      </c>
      <c r="AD37" s="61">
        <f t="shared" si="20"/>
        <v>1</v>
      </c>
      <c r="AE37" s="53" t="s">
        <v>282</v>
      </c>
      <c r="AF37" s="61">
        <f t="shared" si="21"/>
        <v>0</v>
      </c>
      <c r="AG37" s="87" t="s">
        <v>235</v>
      </c>
      <c r="AH37" s="61">
        <f t="shared" si="22"/>
        <v>1</v>
      </c>
      <c r="AI37" s="86" t="s">
        <v>283</v>
      </c>
      <c r="AJ37" s="61">
        <f t="shared" si="23"/>
        <v>1</v>
      </c>
      <c r="AK37" s="87" t="s">
        <v>285</v>
      </c>
      <c r="AL37" s="61">
        <f t="shared" si="24"/>
        <v>1</v>
      </c>
      <c r="AM37" s="86" t="s">
        <v>237</v>
      </c>
      <c r="AN37" s="61">
        <f t="shared" si="25"/>
        <v>1</v>
      </c>
      <c r="AO37" s="53" t="s">
        <v>238</v>
      </c>
      <c r="AP37" s="61">
        <f t="shared" si="26"/>
        <v>0</v>
      </c>
      <c r="AQ37" s="53" t="s">
        <v>241</v>
      </c>
      <c r="AR37" s="61">
        <f t="shared" si="27"/>
        <v>0</v>
      </c>
      <c r="AS37" s="87" t="s">
        <v>286</v>
      </c>
      <c r="AT37" s="61">
        <f t="shared" si="28"/>
        <v>1</v>
      </c>
      <c r="AU37" s="86" t="s">
        <v>242</v>
      </c>
      <c r="AV37" s="61">
        <f t="shared" si="29"/>
        <v>1</v>
      </c>
      <c r="AW37" s="87" t="s">
        <v>243</v>
      </c>
      <c r="AX37" s="61">
        <f t="shared" si="30"/>
        <v>1</v>
      </c>
      <c r="AY37" s="53" t="s">
        <v>246</v>
      </c>
      <c r="AZ37" s="61">
        <f t="shared" si="31"/>
        <v>0</v>
      </c>
      <c r="BA37" s="87" t="s">
        <v>175</v>
      </c>
      <c r="BB37" s="61">
        <f t="shared" si="32"/>
        <v>1</v>
      </c>
      <c r="BC37" s="53" t="s">
        <v>248</v>
      </c>
      <c r="BD37" s="61">
        <f t="shared" si="33"/>
        <v>0</v>
      </c>
      <c r="BE37" s="53" t="s">
        <v>178</v>
      </c>
      <c r="BF37" s="61">
        <f t="shared" si="34"/>
        <v>0</v>
      </c>
      <c r="BG37" s="53" t="s">
        <v>224</v>
      </c>
      <c r="BH37" s="61">
        <f t="shared" si="35"/>
        <v>0</v>
      </c>
      <c r="BI37" s="53" t="s">
        <v>253</v>
      </c>
      <c r="BJ37" s="61">
        <f t="shared" si="36"/>
        <v>0</v>
      </c>
      <c r="BK37" s="53" t="s">
        <v>255</v>
      </c>
      <c r="BL37" s="61">
        <f t="shared" si="37"/>
        <v>0</v>
      </c>
      <c r="BM37" s="87" t="s">
        <v>257</v>
      </c>
      <c r="BN37" s="61">
        <f t="shared" si="38"/>
        <v>1</v>
      </c>
      <c r="BO37" s="86" t="s">
        <v>258</v>
      </c>
      <c r="BP37" s="61">
        <f t="shared" si="39"/>
        <v>1</v>
      </c>
      <c r="BQ37" s="87" t="s">
        <v>261</v>
      </c>
      <c r="BR37" s="61">
        <f t="shared" si="40"/>
        <v>1</v>
      </c>
      <c r="BS37" s="53" t="s">
        <v>262</v>
      </c>
      <c r="BT37" s="61">
        <f t="shared" si="41"/>
        <v>0</v>
      </c>
      <c r="BU37" s="87" t="s">
        <v>265</v>
      </c>
      <c r="BV37" s="61">
        <f t="shared" si="42"/>
        <v>1</v>
      </c>
      <c r="BW37" s="53" t="s">
        <v>266</v>
      </c>
      <c r="BX37" s="61">
        <f t="shared" si="43"/>
        <v>0</v>
      </c>
      <c r="BY37" s="53" t="s">
        <v>269</v>
      </c>
      <c r="BZ37" s="61">
        <f t="shared" si="44"/>
        <v>0</v>
      </c>
      <c r="CA37" s="53" t="s">
        <v>271</v>
      </c>
      <c r="CB37" s="61">
        <f t="shared" si="45"/>
        <v>0</v>
      </c>
      <c r="CC37" s="87" t="s">
        <v>272</v>
      </c>
      <c r="CD37" s="61">
        <f t="shared" si="46"/>
        <v>1</v>
      </c>
      <c r="CE37" s="53" t="s">
        <v>274</v>
      </c>
      <c r="CF37" s="61">
        <f t="shared" si="47"/>
        <v>0</v>
      </c>
      <c r="CG37" s="87" t="s">
        <v>275</v>
      </c>
      <c r="CH37" s="61">
        <f t="shared" si="48"/>
        <v>1</v>
      </c>
      <c r="CI37" s="86" t="s">
        <v>277</v>
      </c>
      <c r="CJ37" s="61">
        <f t="shared" si="49"/>
        <v>1</v>
      </c>
      <c r="CK37" s="53" t="s">
        <v>279</v>
      </c>
      <c r="CL37" s="61">
        <f t="shared" si="50"/>
        <v>0</v>
      </c>
      <c r="CM37" s="53" t="s">
        <v>279</v>
      </c>
      <c r="CN37" s="19">
        <f t="shared" si="51"/>
        <v>0</v>
      </c>
      <c r="CO37" s="19">
        <v>927</v>
      </c>
      <c r="CP37" s="12">
        <f>CO37-CO9</f>
        <v>209</v>
      </c>
    </row>
    <row r="38" spans="1:94" s="21" customFormat="1" ht="30" customHeight="1" x14ac:dyDescent="0.25">
      <c r="A38" s="45">
        <f t="shared" si="7"/>
        <v>23</v>
      </c>
      <c r="B38" s="82" t="s">
        <v>309</v>
      </c>
      <c r="C38" s="19">
        <v>20</v>
      </c>
      <c r="D38" s="19"/>
      <c r="E38" s="19">
        <f t="shared" si="8"/>
        <v>0</v>
      </c>
      <c r="F38" s="19">
        <v>20</v>
      </c>
      <c r="G38" s="86" t="s">
        <v>218</v>
      </c>
      <c r="H38" s="61">
        <f t="shared" si="9"/>
        <v>1</v>
      </c>
      <c r="I38" s="87" t="s">
        <v>220</v>
      </c>
      <c r="J38" s="61">
        <f t="shared" si="10"/>
        <v>1</v>
      </c>
      <c r="K38" s="86" t="s">
        <v>222</v>
      </c>
      <c r="L38" s="61">
        <f t="shared" si="11"/>
        <v>1</v>
      </c>
      <c r="M38" s="87" t="s">
        <v>224</v>
      </c>
      <c r="N38" s="61">
        <f t="shared" si="12"/>
        <v>1</v>
      </c>
      <c r="O38" s="53" t="s">
        <v>225</v>
      </c>
      <c r="P38" s="61">
        <f t="shared" si="13"/>
        <v>0</v>
      </c>
      <c r="Q38" s="53" t="s">
        <v>227</v>
      </c>
      <c r="R38" s="61">
        <f t="shared" si="14"/>
        <v>0</v>
      </c>
      <c r="S38" s="53" t="s">
        <v>136</v>
      </c>
      <c r="T38" s="61">
        <f t="shared" si="15"/>
        <v>0</v>
      </c>
      <c r="U38" s="87" t="s">
        <v>230</v>
      </c>
      <c r="V38" s="61">
        <f t="shared" si="16"/>
        <v>1</v>
      </c>
      <c r="W38" s="53" t="s">
        <v>231</v>
      </c>
      <c r="X38" s="61">
        <f t="shared" si="17"/>
        <v>0</v>
      </c>
      <c r="Y38" s="87" t="s">
        <v>281</v>
      </c>
      <c r="Z38" s="61">
        <f t="shared" si="18"/>
        <v>1</v>
      </c>
      <c r="AA38" s="86" t="s">
        <v>233</v>
      </c>
      <c r="AB38" s="61">
        <f t="shared" si="19"/>
        <v>1</v>
      </c>
      <c r="AC38" s="53" t="s">
        <v>145</v>
      </c>
      <c r="AD38" s="61">
        <f t="shared" si="20"/>
        <v>0</v>
      </c>
      <c r="AE38" s="53" t="s">
        <v>282</v>
      </c>
      <c r="AF38" s="61">
        <f t="shared" si="21"/>
        <v>0</v>
      </c>
      <c r="AG38" s="53" t="s">
        <v>234</v>
      </c>
      <c r="AH38" s="61">
        <f t="shared" si="22"/>
        <v>0</v>
      </c>
      <c r="AI38" s="86" t="s">
        <v>283</v>
      </c>
      <c r="AJ38" s="61">
        <f t="shared" si="23"/>
        <v>1</v>
      </c>
      <c r="AK38" s="53" t="s">
        <v>236</v>
      </c>
      <c r="AL38" s="61">
        <f t="shared" si="24"/>
        <v>0</v>
      </c>
      <c r="AM38" s="53" t="s">
        <v>158</v>
      </c>
      <c r="AN38" s="61">
        <f t="shared" si="25"/>
        <v>0</v>
      </c>
      <c r="AO38" s="87" t="s">
        <v>239</v>
      </c>
      <c r="AP38" s="61">
        <f t="shared" si="26"/>
        <v>1</v>
      </c>
      <c r="AQ38" s="53" t="s">
        <v>241</v>
      </c>
      <c r="AR38" s="61">
        <f t="shared" si="27"/>
        <v>0</v>
      </c>
      <c r="AS38" s="53" t="s">
        <v>166</v>
      </c>
      <c r="AT38" s="61">
        <f t="shared" si="28"/>
        <v>0</v>
      </c>
      <c r="AU38" s="86" t="s">
        <v>242</v>
      </c>
      <c r="AV38" s="61">
        <f t="shared" si="29"/>
        <v>1</v>
      </c>
      <c r="AW38" s="53" t="s">
        <v>244</v>
      </c>
      <c r="AX38" s="61">
        <f t="shared" si="30"/>
        <v>0</v>
      </c>
      <c r="AY38" s="53" t="s">
        <v>246</v>
      </c>
      <c r="AZ38" s="61">
        <f t="shared" si="31"/>
        <v>0</v>
      </c>
      <c r="BA38" s="53" t="s">
        <v>247</v>
      </c>
      <c r="BB38" s="61">
        <f t="shared" si="32"/>
        <v>0</v>
      </c>
      <c r="BC38" s="86" t="s">
        <v>249</v>
      </c>
      <c r="BD38" s="61">
        <f t="shared" si="33"/>
        <v>1</v>
      </c>
      <c r="BE38" s="87" t="s">
        <v>250</v>
      </c>
      <c r="BF38" s="61">
        <f t="shared" si="34"/>
        <v>1</v>
      </c>
      <c r="BG38" s="53" t="s">
        <v>224</v>
      </c>
      <c r="BH38" s="61">
        <f t="shared" si="35"/>
        <v>0</v>
      </c>
      <c r="BI38" s="87" t="s">
        <v>252</v>
      </c>
      <c r="BJ38" s="61">
        <f t="shared" si="36"/>
        <v>1</v>
      </c>
      <c r="BK38" s="86" t="s">
        <v>254</v>
      </c>
      <c r="BL38" s="61">
        <f t="shared" si="37"/>
        <v>1</v>
      </c>
      <c r="BM38" s="53" t="s">
        <v>256</v>
      </c>
      <c r="BN38" s="61">
        <f t="shared" si="38"/>
        <v>0</v>
      </c>
      <c r="BO38" s="86" t="s">
        <v>258</v>
      </c>
      <c r="BP38" s="61">
        <f t="shared" si="39"/>
        <v>1</v>
      </c>
      <c r="BQ38" s="87" t="s">
        <v>261</v>
      </c>
      <c r="BR38" s="61">
        <f t="shared" si="40"/>
        <v>1</v>
      </c>
      <c r="BS38" s="86" t="s">
        <v>263</v>
      </c>
      <c r="BT38" s="61">
        <f t="shared" si="41"/>
        <v>1</v>
      </c>
      <c r="BU38" s="87" t="s">
        <v>265</v>
      </c>
      <c r="BV38" s="61">
        <f t="shared" si="42"/>
        <v>1</v>
      </c>
      <c r="BW38" s="86" t="s">
        <v>267</v>
      </c>
      <c r="BX38" s="61">
        <f t="shared" si="43"/>
        <v>1</v>
      </c>
      <c r="BY38" s="87" t="s">
        <v>268</v>
      </c>
      <c r="BZ38" s="61">
        <f t="shared" si="44"/>
        <v>1</v>
      </c>
      <c r="CA38" s="86" t="s">
        <v>270</v>
      </c>
      <c r="CB38" s="61">
        <f t="shared" si="45"/>
        <v>1</v>
      </c>
      <c r="CC38" s="53" t="s">
        <v>199</v>
      </c>
      <c r="CD38" s="61">
        <f t="shared" si="46"/>
        <v>0</v>
      </c>
      <c r="CE38" s="86" t="s">
        <v>273</v>
      </c>
      <c r="CF38" s="61">
        <f t="shared" si="47"/>
        <v>1</v>
      </c>
      <c r="CG38" s="87" t="s">
        <v>275</v>
      </c>
      <c r="CH38" s="61">
        <f t="shared" si="48"/>
        <v>1</v>
      </c>
      <c r="CI38" s="53" t="s">
        <v>278</v>
      </c>
      <c r="CJ38" s="61">
        <f t="shared" si="49"/>
        <v>0</v>
      </c>
      <c r="CK38" s="53" t="s">
        <v>279</v>
      </c>
      <c r="CL38" s="61">
        <f t="shared" si="50"/>
        <v>0</v>
      </c>
      <c r="CM38" s="53" t="s">
        <v>279</v>
      </c>
      <c r="CN38" s="19">
        <f t="shared" si="51"/>
        <v>0</v>
      </c>
      <c r="CO38" s="19">
        <v>777</v>
      </c>
      <c r="CP38" s="12">
        <f>CO38-CO9</f>
        <v>59</v>
      </c>
    </row>
    <row r="39" spans="1:94" s="21" customFormat="1" ht="30" customHeight="1" x14ac:dyDescent="0.25">
      <c r="A39" s="45">
        <f t="shared" si="7"/>
        <v>23</v>
      </c>
      <c r="B39" s="82" t="s">
        <v>348</v>
      </c>
      <c r="C39" s="19">
        <v>20</v>
      </c>
      <c r="D39" s="19"/>
      <c r="E39" s="19">
        <f t="shared" si="8"/>
        <v>0</v>
      </c>
      <c r="F39" s="19">
        <v>20</v>
      </c>
      <c r="G39" s="53" t="s">
        <v>217</v>
      </c>
      <c r="H39" s="61">
        <f t="shared" si="9"/>
        <v>0</v>
      </c>
      <c r="I39" s="87" t="s">
        <v>220</v>
      </c>
      <c r="J39" s="61">
        <f t="shared" si="10"/>
        <v>1</v>
      </c>
      <c r="K39" s="86" t="s">
        <v>222</v>
      </c>
      <c r="L39" s="61">
        <f t="shared" si="11"/>
        <v>1</v>
      </c>
      <c r="M39" s="87" t="s">
        <v>224</v>
      </c>
      <c r="N39" s="61">
        <f t="shared" si="12"/>
        <v>1</v>
      </c>
      <c r="O39" s="53" t="s">
        <v>225</v>
      </c>
      <c r="P39" s="61">
        <f t="shared" si="13"/>
        <v>0</v>
      </c>
      <c r="Q39" s="87" t="s">
        <v>133</v>
      </c>
      <c r="R39" s="61">
        <f t="shared" si="14"/>
        <v>1</v>
      </c>
      <c r="S39" s="86" t="s">
        <v>228</v>
      </c>
      <c r="T39" s="61">
        <f t="shared" si="15"/>
        <v>1</v>
      </c>
      <c r="U39" s="53" t="s">
        <v>229</v>
      </c>
      <c r="V39" s="61">
        <f t="shared" si="16"/>
        <v>0</v>
      </c>
      <c r="W39" s="86" t="s">
        <v>139</v>
      </c>
      <c r="X39" s="61">
        <f t="shared" si="17"/>
        <v>1</v>
      </c>
      <c r="Y39" s="87" t="s">
        <v>281</v>
      </c>
      <c r="Z39" s="61">
        <f t="shared" si="18"/>
        <v>1</v>
      </c>
      <c r="AA39" s="53" t="s">
        <v>143</v>
      </c>
      <c r="AB39" s="61">
        <f t="shared" si="19"/>
        <v>0</v>
      </c>
      <c r="AC39" s="53" t="s">
        <v>145</v>
      </c>
      <c r="AD39" s="61">
        <f t="shared" si="20"/>
        <v>0</v>
      </c>
      <c r="AE39" s="53" t="s">
        <v>282</v>
      </c>
      <c r="AF39" s="61">
        <f t="shared" si="21"/>
        <v>0</v>
      </c>
      <c r="AG39" s="87" t="s">
        <v>235</v>
      </c>
      <c r="AH39" s="61">
        <f t="shared" si="22"/>
        <v>1</v>
      </c>
      <c r="AI39" s="53" t="s">
        <v>284</v>
      </c>
      <c r="AJ39" s="61">
        <f t="shared" si="23"/>
        <v>0</v>
      </c>
      <c r="AK39" s="53" t="s">
        <v>236</v>
      </c>
      <c r="AL39" s="61">
        <f t="shared" si="24"/>
        <v>0</v>
      </c>
      <c r="AM39" s="53" t="s">
        <v>158</v>
      </c>
      <c r="AN39" s="61">
        <f t="shared" si="25"/>
        <v>0</v>
      </c>
      <c r="AO39" s="53" t="s">
        <v>238</v>
      </c>
      <c r="AP39" s="61">
        <f t="shared" si="26"/>
        <v>0</v>
      </c>
      <c r="AQ39" s="53" t="s">
        <v>241</v>
      </c>
      <c r="AR39" s="61">
        <f t="shared" si="27"/>
        <v>0</v>
      </c>
      <c r="AS39" s="87" t="s">
        <v>286</v>
      </c>
      <c r="AT39" s="61">
        <f t="shared" si="28"/>
        <v>1</v>
      </c>
      <c r="AU39" s="53" t="s">
        <v>168</v>
      </c>
      <c r="AV39" s="61">
        <f t="shared" si="29"/>
        <v>0</v>
      </c>
      <c r="AW39" s="87" t="s">
        <v>243</v>
      </c>
      <c r="AX39" s="61">
        <f t="shared" si="30"/>
        <v>1</v>
      </c>
      <c r="AY39" s="86" t="s">
        <v>245</v>
      </c>
      <c r="AZ39" s="61">
        <f t="shared" si="31"/>
        <v>1</v>
      </c>
      <c r="BA39" s="53" t="s">
        <v>247</v>
      </c>
      <c r="BB39" s="61">
        <f t="shared" si="32"/>
        <v>0</v>
      </c>
      <c r="BC39" s="86" t="s">
        <v>249</v>
      </c>
      <c r="BD39" s="61">
        <f t="shared" si="33"/>
        <v>1</v>
      </c>
      <c r="BE39" s="53" t="s">
        <v>178</v>
      </c>
      <c r="BF39" s="61">
        <f t="shared" si="34"/>
        <v>0</v>
      </c>
      <c r="BG39" s="86" t="s">
        <v>251</v>
      </c>
      <c r="BH39" s="61">
        <f t="shared" si="35"/>
        <v>1</v>
      </c>
      <c r="BI39" s="53" t="s">
        <v>253</v>
      </c>
      <c r="BJ39" s="61">
        <f t="shared" si="36"/>
        <v>0</v>
      </c>
      <c r="BK39" s="86" t="s">
        <v>254</v>
      </c>
      <c r="BL39" s="61">
        <f t="shared" si="37"/>
        <v>1</v>
      </c>
      <c r="BM39" s="87" t="s">
        <v>257</v>
      </c>
      <c r="BN39" s="61">
        <f t="shared" si="38"/>
        <v>1</v>
      </c>
      <c r="BO39" s="53" t="s">
        <v>259</v>
      </c>
      <c r="BP39" s="61">
        <f t="shared" si="39"/>
        <v>0</v>
      </c>
      <c r="BQ39" s="53" t="s">
        <v>260</v>
      </c>
      <c r="BR39" s="61">
        <f t="shared" si="40"/>
        <v>0</v>
      </c>
      <c r="BS39" s="86" t="s">
        <v>263</v>
      </c>
      <c r="BT39" s="61">
        <f t="shared" si="41"/>
        <v>1</v>
      </c>
      <c r="BU39" s="87" t="s">
        <v>265</v>
      </c>
      <c r="BV39" s="61">
        <f t="shared" si="42"/>
        <v>1</v>
      </c>
      <c r="BW39" s="53" t="s">
        <v>266</v>
      </c>
      <c r="BX39" s="61">
        <f t="shared" si="43"/>
        <v>0</v>
      </c>
      <c r="BY39" s="53" t="s">
        <v>269</v>
      </c>
      <c r="BZ39" s="61">
        <f t="shared" si="44"/>
        <v>0</v>
      </c>
      <c r="CA39" s="53" t="s">
        <v>271</v>
      </c>
      <c r="CB39" s="61">
        <f t="shared" si="45"/>
        <v>0</v>
      </c>
      <c r="CC39" s="53" t="s">
        <v>199</v>
      </c>
      <c r="CD39" s="61">
        <f t="shared" si="46"/>
        <v>0</v>
      </c>
      <c r="CE39" s="86" t="s">
        <v>273</v>
      </c>
      <c r="CF39" s="61">
        <f t="shared" si="47"/>
        <v>1</v>
      </c>
      <c r="CG39" s="87" t="s">
        <v>275</v>
      </c>
      <c r="CH39" s="61">
        <f t="shared" si="48"/>
        <v>1</v>
      </c>
      <c r="CI39" s="86" t="s">
        <v>277</v>
      </c>
      <c r="CJ39" s="61">
        <f t="shared" si="49"/>
        <v>1</v>
      </c>
      <c r="CK39" s="87" t="s">
        <v>280</v>
      </c>
      <c r="CL39" s="61">
        <f t="shared" si="50"/>
        <v>1</v>
      </c>
      <c r="CM39" s="86" t="s">
        <v>277</v>
      </c>
      <c r="CN39" s="19">
        <f t="shared" si="51"/>
        <v>2</v>
      </c>
      <c r="CO39" s="19">
        <v>744</v>
      </c>
      <c r="CP39" s="12">
        <f>CO39-CO9</f>
        <v>26</v>
      </c>
    </row>
    <row r="40" spans="1:94" s="21" customFormat="1" ht="30" customHeight="1" x14ac:dyDescent="0.25">
      <c r="A40" s="45">
        <f t="shared" si="7"/>
        <v>23</v>
      </c>
      <c r="B40" s="82" t="s">
        <v>303</v>
      </c>
      <c r="C40" s="19">
        <v>20</v>
      </c>
      <c r="D40" s="19"/>
      <c r="E40" s="19">
        <f t="shared" si="8"/>
        <v>0</v>
      </c>
      <c r="F40" s="19">
        <v>20</v>
      </c>
      <c r="G40" s="53" t="s">
        <v>217</v>
      </c>
      <c r="H40" s="61">
        <f t="shared" si="9"/>
        <v>0</v>
      </c>
      <c r="I40" s="87" t="s">
        <v>220</v>
      </c>
      <c r="J40" s="61">
        <f t="shared" si="10"/>
        <v>1</v>
      </c>
      <c r="K40" s="53" t="s">
        <v>221</v>
      </c>
      <c r="L40" s="61">
        <f t="shared" si="11"/>
        <v>0</v>
      </c>
      <c r="M40" s="53" t="s">
        <v>223</v>
      </c>
      <c r="N40" s="61">
        <f t="shared" si="12"/>
        <v>0</v>
      </c>
      <c r="O40" s="86" t="s">
        <v>226</v>
      </c>
      <c r="P40" s="61">
        <f t="shared" si="13"/>
        <v>1</v>
      </c>
      <c r="Q40" s="53" t="s">
        <v>227</v>
      </c>
      <c r="R40" s="61">
        <f t="shared" si="14"/>
        <v>0</v>
      </c>
      <c r="S40" s="86" t="s">
        <v>228</v>
      </c>
      <c r="T40" s="61">
        <f t="shared" si="15"/>
        <v>1</v>
      </c>
      <c r="U40" s="87" t="s">
        <v>230</v>
      </c>
      <c r="V40" s="61">
        <f t="shared" si="16"/>
        <v>1</v>
      </c>
      <c r="W40" s="53" t="s">
        <v>231</v>
      </c>
      <c r="X40" s="61">
        <f t="shared" si="17"/>
        <v>0</v>
      </c>
      <c r="Y40" s="87" t="s">
        <v>281</v>
      </c>
      <c r="Z40" s="61">
        <f t="shared" si="18"/>
        <v>1</v>
      </c>
      <c r="AA40" s="86" t="s">
        <v>233</v>
      </c>
      <c r="AB40" s="61">
        <f t="shared" si="19"/>
        <v>1</v>
      </c>
      <c r="AC40" s="87" t="s">
        <v>146</v>
      </c>
      <c r="AD40" s="61">
        <f t="shared" si="20"/>
        <v>1</v>
      </c>
      <c r="AE40" s="53" t="s">
        <v>282</v>
      </c>
      <c r="AF40" s="61">
        <f t="shared" si="21"/>
        <v>0</v>
      </c>
      <c r="AG40" s="87" t="s">
        <v>235</v>
      </c>
      <c r="AH40" s="61">
        <f t="shared" si="22"/>
        <v>1</v>
      </c>
      <c r="AI40" s="53" t="s">
        <v>284</v>
      </c>
      <c r="AJ40" s="61">
        <f t="shared" si="23"/>
        <v>0</v>
      </c>
      <c r="AK40" s="87" t="s">
        <v>285</v>
      </c>
      <c r="AL40" s="61">
        <f t="shared" si="24"/>
        <v>1</v>
      </c>
      <c r="AM40" s="86" t="s">
        <v>237</v>
      </c>
      <c r="AN40" s="61">
        <f t="shared" si="25"/>
        <v>1</v>
      </c>
      <c r="AO40" s="87" t="s">
        <v>239</v>
      </c>
      <c r="AP40" s="61">
        <f t="shared" si="26"/>
        <v>1</v>
      </c>
      <c r="AQ40" s="53" t="s">
        <v>241</v>
      </c>
      <c r="AR40" s="61">
        <f t="shared" si="27"/>
        <v>0</v>
      </c>
      <c r="AS40" s="53" t="s">
        <v>166</v>
      </c>
      <c r="AT40" s="61">
        <f t="shared" si="28"/>
        <v>0</v>
      </c>
      <c r="AU40" s="53" t="s">
        <v>168</v>
      </c>
      <c r="AV40" s="61">
        <f t="shared" si="29"/>
        <v>0</v>
      </c>
      <c r="AW40" s="87" t="s">
        <v>243</v>
      </c>
      <c r="AX40" s="61">
        <f t="shared" si="30"/>
        <v>1</v>
      </c>
      <c r="AY40" s="53" t="s">
        <v>246</v>
      </c>
      <c r="AZ40" s="61">
        <f t="shared" si="31"/>
        <v>0</v>
      </c>
      <c r="BA40" s="87" t="s">
        <v>175</v>
      </c>
      <c r="BB40" s="61">
        <f t="shared" si="32"/>
        <v>1</v>
      </c>
      <c r="BC40" s="53" t="s">
        <v>248</v>
      </c>
      <c r="BD40" s="61">
        <f t="shared" si="33"/>
        <v>0</v>
      </c>
      <c r="BE40" s="87" t="s">
        <v>250</v>
      </c>
      <c r="BF40" s="61">
        <f t="shared" si="34"/>
        <v>1</v>
      </c>
      <c r="BG40" s="86" t="s">
        <v>251</v>
      </c>
      <c r="BH40" s="61">
        <f t="shared" si="35"/>
        <v>1</v>
      </c>
      <c r="BI40" s="87" t="s">
        <v>252</v>
      </c>
      <c r="BJ40" s="61">
        <f t="shared" si="36"/>
        <v>1</v>
      </c>
      <c r="BK40" s="53" t="s">
        <v>255</v>
      </c>
      <c r="BL40" s="61">
        <f t="shared" si="37"/>
        <v>0</v>
      </c>
      <c r="BM40" s="53" t="s">
        <v>256</v>
      </c>
      <c r="BN40" s="61">
        <f t="shared" si="38"/>
        <v>0</v>
      </c>
      <c r="BO40" s="86" t="s">
        <v>258</v>
      </c>
      <c r="BP40" s="61">
        <f t="shared" si="39"/>
        <v>1</v>
      </c>
      <c r="BQ40" s="53" t="s">
        <v>260</v>
      </c>
      <c r="BR40" s="61">
        <f t="shared" si="40"/>
        <v>0</v>
      </c>
      <c r="BS40" s="53" t="s">
        <v>262</v>
      </c>
      <c r="BT40" s="61">
        <f t="shared" si="41"/>
        <v>0</v>
      </c>
      <c r="BU40" s="53" t="s">
        <v>264</v>
      </c>
      <c r="BV40" s="61">
        <f t="shared" si="42"/>
        <v>0</v>
      </c>
      <c r="BW40" s="53" t="s">
        <v>266</v>
      </c>
      <c r="BX40" s="61">
        <f t="shared" si="43"/>
        <v>0</v>
      </c>
      <c r="BY40" s="87" t="s">
        <v>268</v>
      </c>
      <c r="BZ40" s="61">
        <f t="shared" si="44"/>
        <v>1</v>
      </c>
      <c r="CA40" s="53" t="s">
        <v>271</v>
      </c>
      <c r="CB40" s="61">
        <f t="shared" si="45"/>
        <v>0</v>
      </c>
      <c r="CC40" s="53" t="s">
        <v>199</v>
      </c>
      <c r="CD40" s="61">
        <f t="shared" si="46"/>
        <v>0</v>
      </c>
      <c r="CE40" s="86" t="s">
        <v>273</v>
      </c>
      <c r="CF40" s="61">
        <f t="shared" si="47"/>
        <v>1</v>
      </c>
      <c r="CG40" s="87" t="s">
        <v>275</v>
      </c>
      <c r="CH40" s="61">
        <f t="shared" si="48"/>
        <v>1</v>
      </c>
      <c r="CI40" s="86" t="s">
        <v>277</v>
      </c>
      <c r="CJ40" s="61">
        <f t="shared" si="49"/>
        <v>1</v>
      </c>
      <c r="CK40" s="53" t="s">
        <v>279</v>
      </c>
      <c r="CL40" s="61">
        <f t="shared" si="50"/>
        <v>0</v>
      </c>
      <c r="CM40" s="86" t="s">
        <v>277</v>
      </c>
      <c r="CN40" s="19">
        <f t="shared" si="51"/>
        <v>2</v>
      </c>
      <c r="CO40" s="19">
        <v>717</v>
      </c>
      <c r="CP40" s="12">
        <f>CO40-CO9</f>
        <v>-1</v>
      </c>
    </row>
    <row r="41" spans="1:94" s="21" customFormat="1" ht="30" customHeight="1" x14ac:dyDescent="0.25">
      <c r="A41" s="45">
        <f t="shared" si="7"/>
        <v>23</v>
      </c>
      <c r="B41" s="82" t="s">
        <v>315</v>
      </c>
      <c r="C41" s="19">
        <v>20</v>
      </c>
      <c r="D41" s="19"/>
      <c r="E41" s="19">
        <f t="shared" si="8"/>
        <v>0</v>
      </c>
      <c r="F41" s="19">
        <v>20</v>
      </c>
      <c r="G41" s="86" t="s">
        <v>218</v>
      </c>
      <c r="H41" s="61">
        <f t="shared" si="9"/>
        <v>1</v>
      </c>
      <c r="I41" s="87" t="s">
        <v>220</v>
      </c>
      <c r="J41" s="61">
        <f t="shared" si="10"/>
        <v>1</v>
      </c>
      <c r="K41" s="86" t="s">
        <v>222</v>
      </c>
      <c r="L41" s="61">
        <f t="shared" si="11"/>
        <v>1</v>
      </c>
      <c r="M41" s="87" t="s">
        <v>224</v>
      </c>
      <c r="N41" s="61">
        <f t="shared" si="12"/>
        <v>1</v>
      </c>
      <c r="O41" s="53" t="s">
        <v>225</v>
      </c>
      <c r="P41" s="61">
        <f t="shared" si="13"/>
        <v>0</v>
      </c>
      <c r="Q41" s="53" t="s">
        <v>227</v>
      </c>
      <c r="R41" s="61">
        <f t="shared" si="14"/>
        <v>0</v>
      </c>
      <c r="S41" s="53" t="s">
        <v>136</v>
      </c>
      <c r="T41" s="61">
        <f t="shared" si="15"/>
        <v>0</v>
      </c>
      <c r="U41" s="87" t="s">
        <v>230</v>
      </c>
      <c r="V41" s="61">
        <f t="shared" si="16"/>
        <v>1</v>
      </c>
      <c r="W41" s="86" t="s">
        <v>139</v>
      </c>
      <c r="X41" s="61">
        <f t="shared" si="17"/>
        <v>1</v>
      </c>
      <c r="Y41" s="87" t="s">
        <v>281</v>
      </c>
      <c r="Z41" s="61">
        <f t="shared" si="18"/>
        <v>1</v>
      </c>
      <c r="AA41" s="86" t="s">
        <v>233</v>
      </c>
      <c r="AB41" s="61">
        <f t="shared" si="19"/>
        <v>1</v>
      </c>
      <c r="AC41" s="53" t="s">
        <v>145</v>
      </c>
      <c r="AD41" s="61">
        <f t="shared" si="20"/>
        <v>0</v>
      </c>
      <c r="AE41" s="53" t="s">
        <v>282</v>
      </c>
      <c r="AF41" s="61">
        <f t="shared" si="21"/>
        <v>0</v>
      </c>
      <c r="AG41" s="53" t="s">
        <v>234</v>
      </c>
      <c r="AH41" s="61">
        <f t="shared" si="22"/>
        <v>0</v>
      </c>
      <c r="AI41" s="53" t="s">
        <v>284</v>
      </c>
      <c r="AJ41" s="61">
        <f t="shared" si="23"/>
        <v>0</v>
      </c>
      <c r="AK41" s="53" t="s">
        <v>236</v>
      </c>
      <c r="AL41" s="61">
        <f t="shared" si="24"/>
        <v>0</v>
      </c>
      <c r="AM41" s="53" t="s">
        <v>158</v>
      </c>
      <c r="AN41" s="61">
        <f t="shared" si="25"/>
        <v>0</v>
      </c>
      <c r="AO41" s="87" t="s">
        <v>239</v>
      </c>
      <c r="AP41" s="61">
        <f t="shared" si="26"/>
        <v>1</v>
      </c>
      <c r="AQ41" s="53" t="s">
        <v>241</v>
      </c>
      <c r="AR41" s="61">
        <f t="shared" si="27"/>
        <v>0</v>
      </c>
      <c r="AS41" s="87" t="s">
        <v>286</v>
      </c>
      <c r="AT41" s="61">
        <f t="shared" si="28"/>
        <v>1</v>
      </c>
      <c r="AU41" s="86" t="s">
        <v>242</v>
      </c>
      <c r="AV41" s="61">
        <f t="shared" si="29"/>
        <v>1</v>
      </c>
      <c r="AW41" s="53" t="s">
        <v>244</v>
      </c>
      <c r="AX41" s="61">
        <f t="shared" si="30"/>
        <v>0</v>
      </c>
      <c r="AY41" s="53" t="s">
        <v>246</v>
      </c>
      <c r="AZ41" s="61">
        <f t="shared" si="31"/>
        <v>0</v>
      </c>
      <c r="BA41" s="87" t="s">
        <v>175</v>
      </c>
      <c r="BB41" s="61">
        <f t="shared" si="32"/>
        <v>1</v>
      </c>
      <c r="BC41" s="53" t="s">
        <v>248</v>
      </c>
      <c r="BD41" s="61">
        <f t="shared" si="33"/>
        <v>0</v>
      </c>
      <c r="BE41" s="53" t="s">
        <v>178</v>
      </c>
      <c r="BF41" s="61">
        <f t="shared" si="34"/>
        <v>0</v>
      </c>
      <c r="BG41" s="53" t="s">
        <v>224</v>
      </c>
      <c r="BH41" s="61">
        <f t="shared" si="35"/>
        <v>0</v>
      </c>
      <c r="BI41" s="53" t="s">
        <v>253</v>
      </c>
      <c r="BJ41" s="61">
        <f t="shared" si="36"/>
        <v>0</v>
      </c>
      <c r="BK41" s="86" t="s">
        <v>254</v>
      </c>
      <c r="BL41" s="61">
        <f t="shared" si="37"/>
        <v>1</v>
      </c>
      <c r="BM41" s="53" t="s">
        <v>256</v>
      </c>
      <c r="BN41" s="61">
        <f t="shared" si="38"/>
        <v>0</v>
      </c>
      <c r="BO41" s="86" t="s">
        <v>258</v>
      </c>
      <c r="BP41" s="61">
        <f t="shared" si="39"/>
        <v>1</v>
      </c>
      <c r="BQ41" s="87" t="s">
        <v>261</v>
      </c>
      <c r="BR41" s="61">
        <f t="shared" si="40"/>
        <v>1</v>
      </c>
      <c r="BS41" s="53" t="s">
        <v>262</v>
      </c>
      <c r="BT41" s="61">
        <f t="shared" si="41"/>
        <v>0</v>
      </c>
      <c r="BU41" s="53" t="s">
        <v>264</v>
      </c>
      <c r="BV41" s="61">
        <f t="shared" si="42"/>
        <v>0</v>
      </c>
      <c r="BW41" s="86" t="s">
        <v>267</v>
      </c>
      <c r="BX41" s="61">
        <f t="shared" si="43"/>
        <v>1</v>
      </c>
      <c r="BY41" s="87" t="s">
        <v>268</v>
      </c>
      <c r="BZ41" s="61">
        <f t="shared" si="44"/>
        <v>1</v>
      </c>
      <c r="CA41" s="86" t="s">
        <v>270</v>
      </c>
      <c r="CB41" s="61">
        <f t="shared" si="45"/>
        <v>1</v>
      </c>
      <c r="CC41" s="87" t="s">
        <v>272</v>
      </c>
      <c r="CD41" s="61">
        <f t="shared" si="46"/>
        <v>1</v>
      </c>
      <c r="CE41" s="53" t="s">
        <v>274</v>
      </c>
      <c r="CF41" s="61">
        <f t="shared" si="47"/>
        <v>0</v>
      </c>
      <c r="CG41" s="87" t="s">
        <v>275</v>
      </c>
      <c r="CH41" s="61">
        <f t="shared" si="48"/>
        <v>1</v>
      </c>
      <c r="CI41" s="86" t="s">
        <v>277</v>
      </c>
      <c r="CJ41" s="61">
        <f t="shared" si="49"/>
        <v>1</v>
      </c>
      <c r="CK41" s="53" t="s">
        <v>279</v>
      </c>
      <c r="CL41" s="61">
        <f t="shared" si="50"/>
        <v>0</v>
      </c>
      <c r="CM41" s="86" t="s">
        <v>277</v>
      </c>
      <c r="CN41" s="19">
        <f t="shared" si="51"/>
        <v>2</v>
      </c>
      <c r="CO41" s="19">
        <v>593</v>
      </c>
      <c r="CP41" s="12">
        <f>CO41-CO9</f>
        <v>-125</v>
      </c>
    </row>
    <row r="42" spans="1:94" s="21" customFormat="1" ht="30" customHeight="1" x14ac:dyDescent="0.25">
      <c r="A42" s="45">
        <f t="shared" si="7"/>
        <v>23</v>
      </c>
      <c r="B42" s="82" t="s">
        <v>340</v>
      </c>
      <c r="C42" s="19">
        <v>20</v>
      </c>
      <c r="D42" s="19"/>
      <c r="E42" s="19">
        <f t="shared" si="8"/>
        <v>0</v>
      </c>
      <c r="F42" s="19">
        <v>20</v>
      </c>
      <c r="G42" s="53" t="s">
        <v>217</v>
      </c>
      <c r="H42" s="61">
        <f t="shared" si="9"/>
        <v>0</v>
      </c>
      <c r="I42" s="87" t="s">
        <v>220</v>
      </c>
      <c r="J42" s="61">
        <f t="shared" si="10"/>
        <v>1</v>
      </c>
      <c r="K42" s="86" t="s">
        <v>222</v>
      </c>
      <c r="L42" s="61">
        <f t="shared" si="11"/>
        <v>1</v>
      </c>
      <c r="M42" s="87" t="s">
        <v>224</v>
      </c>
      <c r="N42" s="61">
        <f t="shared" si="12"/>
        <v>1</v>
      </c>
      <c r="O42" s="53" t="s">
        <v>225</v>
      </c>
      <c r="P42" s="61">
        <f t="shared" si="13"/>
        <v>0</v>
      </c>
      <c r="Q42" s="53" t="s">
        <v>227</v>
      </c>
      <c r="R42" s="61">
        <f t="shared" si="14"/>
        <v>0</v>
      </c>
      <c r="S42" s="86" t="s">
        <v>228</v>
      </c>
      <c r="T42" s="61">
        <f t="shared" si="15"/>
        <v>1</v>
      </c>
      <c r="U42" s="53" t="s">
        <v>229</v>
      </c>
      <c r="V42" s="61">
        <f t="shared" si="16"/>
        <v>0</v>
      </c>
      <c r="W42" s="53" t="s">
        <v>231</v>
      </c>
      <c r="X42" s="61">
        <f t="shared" si="17"/>
        <v>0</v>
      </c>
      <c r="Y42" s="87" t="s">
        <v>281</v>
      </c>
      <c r="Z42" s="61">
        <f t="shared" si="18"/>
        <v>1</v>
      </c>
      <c r="AA42" s="53" t="s">
        <v>143</v>
      </c>
      <c r="AB42" s="61">
        <f t="shared" si="19"/>
        <v>0</v>
      </c>
      <c r="AC42" s="87" t="s">
        <v>146</v>
      </c>
      <c r="AD42" s="61">
        <f t="shared" si="20"/>
        <v>1</v>
      </c>
      <c r="AE42" s="53" t="s">
        <v>282</v>
      </c>
      <c r="AF42" s="61">
        <f t="shared" si="21"/>
        <v>0</v>
      </c>
      <c r="AG42" s="87" t="s">
        <v>235</v>
      </c>
      <c r="AH42" s="61">
        <f t="shared" si="22"/>
        <v>1</v>
      </c>
      <c r="AI42" s="86" t="s">
        <v>283</v>
      </c>
      <c r="AJ42" s="61">
        <f t="shared" si="23"/>
        <v>1</v>
      </c>
      <c r="AK42" s="87" t="s">
        <v>285</v>
      </c>
      <c r="AL42" s="61">
        <f t="shared" si="24"/>
        <v>1</v>
      </c>
      <c r="AM42" s="86" t="s">
        <v>237</v>
      </c>
      <c r="AN42" s="61">
        <f t="shared" si="25"/>
        <v>1</v>
      </c>
      <c r="AO42" s="87" t="s">
        <v>239</v>
      </c>
      <c r="AP42" s="61">
        <f t="shared" si="26"/>
        <v>1</v>
      </c>
      <c r="AQ42" s="86" t="s">
        <v>240</v>
      </c>
      <c r="AR42" s="61">
        <f t="shared" si="27"/>
        <v>1</v>
      </c>
      <c r="AS42" s="87" t="s">
        <v>286</v>
      </c>
      <c r="AT42" s="61">
        <f t="shared" si="28"/>
        <v>1</v>
      </c>
      <c r="AU42" s="53" t="s">
        <v>168</v>
      </c>
      <c r="AV42" s="61">
        <f t="shared" si="29"/>
        <v>0</v>
      </c>
      <c r="AW42" s="53" t="s">
        <v>244</v>
      </c>
      <c r="AX42" s="61">
        <f t="shared" si="30"/>
        <v>0</v>
      </c>
      <c r="AY42" s="86" t="s">
        <v>245</v>
      </c>
      <c r="AZ42" s="61">
        <f t="shared" si="31"/>
        <v>1</v>
      </c>
      <c r="BA42" s="53" t="s">
        <v>247</v>
      </c>
      <c r="BB42" s="61">
        <f t="shared" si="32"/>
        <v>0</v>
      </c>
      <c r="BC42" s="86" t="s">
        <v>249</v>
      </c>
      <c r="BD42" s="61">
        <f t="shared" si="33"/>
        <v>1</v>
      </c>
      <c r="BE42" s="53" t="s">
        <v>178</v>
      </c>
      <c r="BF42" s="61">
        <f t="shared" si="34"/>
        <v>0</v>
      </c>
      <c r="BG42" s="86" t="s">
        <v>251</v>
      </c>
      <c r="BH42" s="61">
        <f t="shared" si="35"/>
        <v>1</v>
      </c>
      <c r="BI42" s="87" t="s">
        <v>252</v>
      </c>
      <c r="BJ42" s="61">
        <f t="shared" si="36"/>
        <v>1</v>
      </c>
      <c r="BK42" s="53" t="s">
        <v>255</v>
      </c>
      <c r="BL42" s="61">
        <f t="shared" si="37"/>
        <v>0</v>
      </c>
      <c r="BM42" s="53" t="s">
        <v>256</v>
      </c>
      <c r="BN42" s="61">
        <f t="shared" si="38"/>
        <v>0</v>
      </c>
      <c r="BO42" s="53" t="s">
        <v>259</v>
      </c>
      <c r="BP42" s="61">
        <f t="shared" si="39"/>
        <v>0</v>
      </c>
      <c r="BQ42" s="87" t="s">
        <v>261</v>
      </c>
      <c r="BR42" s="61">
        <f t="shared" si="40"/>
        <v>1</v>
      </c>
      <c r="BS42" s="86" t="s">
        <v>263</v>
      </c>
      <c r="BT42" s="61">
        <f t="shared" si="41"/>
        <v>1</v>
      </c>
      <c r="BU42" s="53" t="s">
        <v>264</v>
      </c>
      <c r="BV42" s="61">
        <f t="shared" si="42"/>
        <v>0</v>
      </c>
      <c r="BW42" s="86" t="s">
        <v>267</v>
      </c>
      <c r="BX42" s="61">
        <f t="shared" si="43"/>
        <v>1</v>
      </c>
      <c r="BY42" s="87" t="s">
        <v>268</v>
      </c>
      <c r="BZ42" s="61">
        <f t="shared" si="44"/>
        <v>1</v>
      </c>
      <c r="CA42" s="86" t="s">
        <v>270</v>
      </c>
      <c r="CB42" s="61">
        <f t="shared" si="45"/>
        <v>1</v>
      </c>
      <c r="CC42" s="53" t="s">
        <v>199</v>
      </c>
      <c r="CD42" s="61">
        <f t="shared" si="46"/>
        <v>0</v>
      </c>
      <c r="CE42" s="86" t="s">
        <v>273</v>
      </c>
      <c r="CF42" s="61">
        <f t="shared" si="47"/>
        <v>1</v>
      </c>
      <c r="CG42" s="53" t="s">
        <v>276</v>
      </c>
      <c r="CH42" s="61">
        <f t="shared" si="48"/>
        <v>0</v>
      </c>
      <c r="CI42" s="53" t="s">
        <v>278</v>
      </c>
      <c r="CJ42" s="61">
        <f t="shared" si="49"/>
        <v>0</v>
      </c>
      <c r="CK42" s="53" t="s">
        <v>279</v>
      </c>
      <c r="CL42" s="61">
        <f t="shared" si="50"/>
        <v>0</v>
      </c>
      <c r="CM42" s="53" t="s">
        <v>278</v>
      </c>
      <c r="CN42" s="19">
        <f t="shared" si="51"/>
        <v>0</v>
      </c>
      <c r="CO42" s="19">
        <v>689</v>
      </c>
      <c r="CP42" s="12">
        <f>CO42-CO9</f>
        <v>-29</v>
      </c>
    </row>
    <row r="43" spans="1:94" s="21" customFormat="1" ht="30" customHeight="1" x14ac:dyDescent="0.25">
      <c r="A43" s="45">
        <f t="shared" si="7"/>
        <v>22</v>
      </c>
      <c r="B43" s="82" t="s">
        <v>329</v>
      </c>
      <c r="C43" s="19">
        <v>20</v>
      </c>
      <c r="D43" s="19"/>
      <c r="E43" s="19">
        <f t="shared" si="8"/>
        <v>0</v>
      </c>
      <c r="F43" s="19">
        <v>20</v>
      </c>
      <c r="G43" s="86" t="s">
        <v>218</v>
      </c>
      <c r="H43" s="61">
        <f t="shared" si="9"/>
        <v>1</v>
      </c>
      <c r="I43" s="87" t="s">
        <v>220</v>
      </c>
      <c r="J43" s="61">
        <f t="shared" si="10"/>
        <v>1</v>
      </c>
      <c r="K43" s="53" t="s">
        <v>221</v>
      </c>
      <c r="L43" s="61">
        <f t="shared" si="11"/>
        <v>0</v>
      </c>
      <c r="M43" s="87" t="s">
        <v>224</v>
      </c>
      <c r="N43" s="61">
        <f t="shared" si="12"/>
        <v>1</v>
      </c>
      <c r="O43" s="53" t="s">
        <v>225</v>
      </c>
      <c r="P43" s="61">
        <f t="shared" si="13"/>
        <v>0</v>
      </c>
      <c r="Q43" s="53" t="s">
        <v>227</v>
      </c>
      <c r="R43" s="61">
        <f t="shared" si="14"/>
        <v>0</v>
      </c>
      <c r="S43" s="86" t="s">
        <v>228</v>
      </c>
      <c r="T43" s="61">
        <f t="shared" si="15"/>
        <v>1</v>
      </c>
      <c r="U43" s="87" t="s">
        <v>230</v>
      </c>
      <c r="V43" s="61">
        <f t="shared" si="16"/>
        <v>1</v>
      </c>
      <c r="W43" s="86" t="s">
        <v>139</v>
      </c>
      <c r="X43" s="61">
        <f t="shared" si="17"/>
        <v>1</v>
      </c>
      <c r="Y43" s="87" t="s">
        <v>281</v>
      </c>
      <c r="Z43" s="61">
        <f t="shared" si="18"/>
        <v>1</v>
      </c>
      <c r="AA43" s="86" t="s">
        <v>233</v>
      </c>
      <c r="AB43" s="61">
        <f t="shared" si="19"/>
        <v>1</v>
      </c>
      <c r="AC43" s="87" t="s">
        <v>146</v>
      </c>
      <c r="AD43" s="61">
        <f t="shared" si="20"/>
        <v>1</v>
      </c>
      <c r="AE43" s="53" t="s">
        <v>282</v>
      </c>
      <c r="AF43" s="61">
        <f t="shared" si="21"/>
        <v>0</v>
      </c>
      <c r="AG43" s="53" t="s">
        <v>234</v>
      </c>
      <c r="AH43" s="61">
        <f t="shared" si="22"/>
        <v>0</v>
      </c>
      <c r="AI43" s="53" t="s">
        <v>284</v>
      </c>
      <c r="AJ43" s="61">
        <f t="shared" si="23"/>
        <v>0</v>
      </c>
      <c r="AK43" s="87" t="s">
        <v>285</v>
      </c>
      <c r="AL43" s="61">
        <f t="shared" si="24"/>
        <v>1</v>
      </c>
      <c r="AM43" s="86" t="s">
        <v>237</v>
      </c>
      <c r="AN43" s="61">
        <f t="shared" si="25"/>
        <v>1</v>
      </c>
      <c r="AO43" s="87" t="s">
        <v>239</v>
      </c>
      <c r="AP43" s="61">
        <f t="shared" si="26"/>
        <v>1</v>
      </c>
      <c r="AQ43" s="53" t="s">
        <v>241</v>
      </c>
      <c r="AR43" s="61">
        <f t="shared" si="27"/>
        <v>0</v>
      </c>
      <c r="AS43" s="53" t="s">
        <v>166</v>
      </c>
      <c r="AT43" s="61">
        <f t="shared" si="28"/>
        <v>0</v>
      </c>
      <c r="AU43" s="86" t="s">
        <v>242</v>
      </c>
      <c r="AV43" s="61">
        <f t="shared" si="29"/>
        <v>1</v>
      </c>
      <c r="AW43" s="53" t="s">
        <v>244</v>
      </c>
      <c r="AX43" s="61">
        <f t="shared" si="30"/>
        <v>0</v>
      </c>
      <c r="AY43" s="53" t="s">
        <v>246</v>
      </c>
      <c r="AZ43" s="61">
        <f t="shared" si="31"/>
        <v>0</v>
      </c>
      <c r="BA43" s="53" t="s">
        <v>247</v>
      </c>
      <c r="BB43" s="61">
        <f t="shared" si="32"/>
        <v>0</v>
      </c>
      <c r="BC43" s="86" t="s">
        <v>249</v>
      </c>
      <c r="BD43" s="61">
        <f t="shared" si="33"/>
        <v>1</v>
      </c>
      <c r="BE43" s="87" t="s">
        <v>250</v>
      </c>
      <c r="BF43" s="61">
        <f t="shared" si="34"/>
        <v>1</v>
      </c>
      <c r="BG43" s="86" t="s">
        <v>251</v>
      </c>
      <c r="BH43" s="61">
        <f t="shared" si="35"/>
        <v>1</v>
      </c>
      <c r="BI43" s="87" t="s">
        <v>252</v>
      </c>
      <c r="BJ43" s="61">
        <f t="shared" si="36"/>
        <v>1</v>
      </c>
      <c r="BK43" s="86" t="s">
        <v>254</v>
      </c>
      <c r="BL43" s="61">
        <f t="shared" si="37"/>
        <v>1</v>
      </c>
      <c r="BM43" s="53" t="s">
        <v>256</v>
      </c>
      <c r="BN43" s="61">
        <f t="shared" si="38"/>
        <v>0</v>
      </c>
      <c r="BO43" s="53" t="s">
        <v>259</v>
      </c>
      <c r="BP43" s="61">
        <f t="shared" si="39"/>
        <v>0</v>
      </c>
      <c r="BQ43" s="87" t="s">
        <v>261</v>
      </c>
      <c r="BR43" s="61">
        <f t="shared" si="40"/>
        <v>1</v>
      </c>
      <c r="BS43" s="53" t="s">
        <v>262</v>
      </c>
      <c r="BT43" s="61">
        <f t="shared" si="41"/>
        <v>0</v>
      </c>
      <c r="BU43" s="53" t="s">
        <v>264</v>
      </c>
      <c r="BV43" s="61">
        <f t="shared" si="42"/>
        <v>0</v>
      </c>
      <c r="BW43" s="53" t="s">
        <v>266</v>
      </c>
      <c r="BX43" s="61">
        <f t="shared" si="43"/>
        <v>0</v>
      </c>
      <c r="BY43" s="87" t="s">
        <v>268</v>
      </c>
      <c r="BZ43" s="61">
        <f t="shared" si="44"/>
        <v>1</v>
      </c>
      <c r="CA43" s="53" t="s">
        <v>271</v>
      </c>
      <c r="CB43" s="61">
        <f t="shared" si="45"/>
        <v>0</v>
      </c>
      <c r="CC43" s="53" t="s">
        <v>199</v>
      </c>
      <c r="CD43" s="61">
        <f t="shared" si="46"/>
        <v>0</v>
      </c>
      <c r="CE43" s="53" t="s">
        <v>274</v>
      </c>
      <c r="CF43" s="61">
        <f t="shared" si="47"/>
        <v>0</v>
      </c>
      <c r="CG43" s="87" t="s">
        <v>275</v>
      </c>
      <c r="CH43" s="61">
        <f t="shared" si="48"/>
        <v>1</v>
      </c>
      <c r="CI43" s="53" t="s">
        <v>278</v>
      </c>
      <c r="CJ43" s="61">
        <f t="shared" si="49"/>
        <v>0</v>
      </c>
      <c r="CK43" s="87" t="s">
        <v>280</v>
      </c>
      <c r="CL43" s="61">
        <f t="shared" si="50"/>
        <v>1</v>
      </c>
      <c r="CM43" s="53" t="s">
        <v>279</v>
      </c>
      <c r="CN43" s="19">
        <f t="shared" si="51"/>
        <v>0</v>
      </c>
      <c r="CO43" s="19">
        <v>733</v>
      </c>
      <c r="CP43" s="12">
        <f>CO43-CO9</f>
        <v>15</v>
      </c>
    </row>
    <row r="44" spans="1:94" s="21" customFormat="1" ht="30" customHeight="1" x14ac:dyDescent="0.25">
      <c r="A44" s="45">
        <f t="shared" si="7"/>
        <v>22</v>
      </c>
      <c r="B44" s="82" t="s">
        <v>333</v>
      </c>
      <c r="C44" s="19">
        <v>20</v>
      </c>
      <c r="D44" s="19"/>
      <c r="E44" s="19">
        <f t="shared" si="8"/>
        <v>0</v>
      </c>
      <c r="F44" s="19">
        <v>20</v>
      </c>
      <c r="G44" s="86" t="s">
        <v>218</v>
      </c>
      <c r="H44" s="61">
        <f t="shared" si="9"/>
        <v>1</v>
      </c>
      <c r="I44" s="53" t="s">
        <v>219</v>
      </c>
      <c r="J44" s="61">
        <f t="shared" si="10"/>
        <v>0</v>
      </c>
      <c r="K44" s="86" t="s">
        <v>222</v>
      </c>
      <c r="L44" s="61">
        <f t="shared" si="11"/>
        <v>1</v>
      </c>
      <c r="M44" s="53" t="s">
        <v>223</v>
      </c>
      <c r="N44" s="61">
        <f t="shared" si="12"/>
        <v>0</v>
      </c>
      <c r="O44" s="86" t="s">
        <v>226</v>
      </c>
      <c r="P44" s="61">
        <f t="shared" si="13"/>
        <v>1</v>
      </c>
      <c r="Q44" s="53" t="s">
        <v>227</v>
      </c>
      <c r="R44" s="61">
        <f t="shared" si="14"/>
        <v>0</v>
      </c>
      <c r="S44" s="53" t="s">
        <v>136</v>
      </c>
      <c r="T44" s="61">
        <f t="shared" si="15"/>
        <v>0</v>
      </c>
      <c r="U44" s="87" t="s">
        <v>230</v>
      </c>
      <c r="V44" s="61">
        <f t="shared" si="16"/>
        <v>1</v>
      </c>
      <c r="W44" s="53" t="s">
        <v>231</v>
      </c>
      <c r="X44" s="61">
        <f t="shared" si="17"/>
        <v>0</v>
      </c>
      <c r="Y44" s="87" t="s">
        <v>281</v>
      </c>
      <c r="Z44" s="61">
        <f t="shared" si="18"/>
        <v>1</v>
      </c>
      <c r="AA44" s="53" t="s">
        <v>143</v>
      </c>
      <c r="AB44" s="61">
        <f t="shared" si="19"/>
        <v>0</v>
      </c>
      <c r="AC44" s="53" t="s">
        <v>145</v>
      </c>
      <c r="AD44" s="61">
        <f t="shared" si="20"/>
        <v>0</v>
      </c>
      <c r="AE44" s="53" t="s">
        <v>282</v>
      </c>
      <c r="AF44" s="61">
        <f t="shared" si="21"/>
        <v>0</v>
      </c>
      <c r="AG44" s="87" t="s">
        <v>235</v>
      </c>
      <c r="AH44" s="61">
        <f t="shared" si="22"/>
        <v>1</v>
      </c>
      <c r="AI44" s="86" t="s">
        <v>283</v>
      </c>
      <c r="AJ44" s="61">
        <f t="shared" si="23"/>
        <v>1</v>
      </c>
      <c r="AK44" s="53" t="s">
        <v>236</v>
      </c>
      <c r="AL44" s="61">
        <f t="shared" si="24"/>
        <v>0</v>
      </c>
      <c r="AM44" s="86" t="s">
        <v>237</v>
      </c>
      <c r="AN44" s="61">
        <f t="shared" si="25"/>
        <v>1</v>
      </c>
      <c r="AO44" s="87" t="s">
        <v>239</v>
      </c>
      <c r="AP44" s="61">
        <f t="shared" si="26"/>
        <v>1</v>
      </c>
      <c r="AQ44" s="86" t="s">
        <v>240</v>
      </c>
      <c r="AR44" s="61">
        <f t="shared" si="27"/>
        <v>1</v>
      </c>
      <c r="AS44" s="87" t="s">
        <v>286</v>
      </c>
      <c r="AT44" s="61">
        <f t="shared" si="28"/>
        <v>1</v>
      </c>
      <c r="AU44" s="53" t="s">
        <v>168</v>
      </c>
      <c r="AV44" s="61">
        <f t="shared" si="29"/>
        <v>0</v>
      </c>
      <c r="AW44" s="53" t="s">
        <v>244</v>
      </c>
      <c r="AX44" s="61">
        <f t="shared" si="30"/>
        <v>0</v>
      </c>
      <c r="AY44" s="86" t="s">
        <v>245</v>
      </c>
      <c r="AZ44" s="61">
        <f t="shared" si="31"/>
        <v>1</v>
      </c>
      <c r="BA44" s="53" t="s">
        <v>247</v>
      </c>
      <c r="BB44" s="61">
        <f t="shared" si="32"/>
        <v>0</v>
      </c>
      <c r="BC44" s="86" t="s">
        <v>249</v>
      </c>
      <c r="BD44" s="61">
        <f t="shared" si="33"/>
        <v>1</v>
      </c>
      <c r="BE44" s="87" t="s">
        <v>250</v>
      </c>
      <c r="BF44" s="61">
        <f t="shared" si="34"/>
        <v>1</v>
      </c>
      <c r="BG44" s="86" t="s">
        <v>251</v>
      </c>
      <c r="BH44" s="61">
        <f t="shared" si="35"/>
        <v>1</v>
      </c>
      <c r="BI44" s="53" t="s">
        <v>253</v>
      </c>
      <c r="BJ44" s="61">
        <f t="shared" si="36"/>
        <v>0</v>
      </c>
      <c r="BK44" s="53" t="s">
        <v>255</v>
      </c>
      <c r="BL44" s="61">
        <f t="shared" si="37"/>
        <v>0</v>
      </c>
      <c r="BM44" s="87" t="s">
        <v>257</v>
      </c>
      <c r="BN44" s="61">
        <f t="shared" si="38"/>
        <v>1</v>
      </c>
      <c r="BO44" s="53" t="s">
        <v>259</v>
      </c>
      <c r="BP44" s="61">
        <f t="shared" si="39"/>
        <v>0</v>
      </c>
      <c r="BQ44" s="53" t="s">
        <v>260</v>
      </c>
      <c r="BR44" s="61">
        <f t="shared" si="40"/>
        <v>0</v>
      </c>
      <c r="BS44" s="86" t="s">
        <v>263</v>
      </c>
      <c r="BT44" s="61">
        <f t="shared" si="41"/>
        <v>1</v>
      </c>
      <c r="BU44" s="53" t="s">
        <v>264</v>
      </c>
      <c r="BV44" s="61">
        <f t="shared" si="42"/>
        <v>0</v>
      </c>
      <c r="BW44" s="53" t="s">
        <v>266</v>
      </c>
      <c r="BX44" s="61">
        <f t="shared" si="43"/>
        <v>0</v>
      </c>
      <c r="BY44" s="53" t="s">
        <v>269</v>
      </c>
      <c r="BZ44" s="61">
        <f t="shared" si="44"/>
        <v>0</v>
      </c>
      <c r="CA44" s="53" t="s">
        <v>271</v>
      </c>
      <c r="CB44" s="61">
        <f t="shared" si="45"/>
        <v>0</v>
      </c>
      <c r="CC44" s="87" t="s">
        <v>272</v>
      </c>
      <c r="CD44" s="61">
        <f t="shared" si="46"/>
        <v>1</v>
      </c>
      <c r="CE44" s="53" t="s">
        <v>274</v>
      </c>
      <c r="CF44" s="61">
        <f t="shared" si="47"/>
        <v>0</v>
      </c>
      <c r="CG44" s="53" t="s">
        <v>276</v>
      </c>
      <c r="CH44" s="61">
        <f t="shared" si="48"/>
        <v>0</v>
      </c>
      <c r="CI44" s="86" t="s">
        <v>277</v>
      </c>
      <c r="CJ44" s="61">
        <f t="shared" si="49"/>
        <v>1</v>
      </c>
      <c r="CK44" s="87" t="s">
        <v>280</v>
      </c>
      <c r="CL44" s="61">
        <f t="shared" si="50"/>
        <v>1</v>
      </c>
      <c r="CM44" s="86" t="s">
        <v>277</v>
      </c>
      <c r="CN44" s="19">
        <f t="shared" si="51"/>
        <v>2</v>
      </c>
      <c r="CO44" s="19">
        <v>645</v>
      </c>
      <c r="CP44" s="12">
        <f>CO44-CO9</f>
        <v>-73</v>
      </c>
    </row>
    <row r="45" spans="1:94" s="21" customFormat="1" ht="30" customHeight="1" x14ac:dyDescent="0.25">
      <c r="A45" s="45">
        <f t="shared" ref="A45:A69" si="52">SUM(H45+J45+L45+N45+P45+R45+T45+V45+X45+Z45+AB45+AD45+AF45+AH45+AJ45+AL45+AN45+AP45+AR45+AT45+AV45+AX45+AZ45+BB45+BD45+BF45+BH45+BJ45+BL45+BN45+BP45+BR45+BT45+BV45+BX45+BZ45+CB45+CD45+CF45+CH45+CJ45+CL45+CN45)</f>
        <v>22</v>
      </c>
      <c r="B45" s="82" t="s">
        <v>343</v>
      </c>
      <c r="C45" s="19">
        <v>20</v>
      </c>
      <c r="D45" s="19"/>
      <c r="E45" s="19">
        <f t="shared" ref="E45:E76" si="53">F45-C45</f>
        <v>0</v>
      </c>
      <c r="F45" s="19">
        <v>20</v>
      </c>
      <c r="G45" s="86" t="s">
        <v>218</v>
      </c>
      <c r="H45" s="61">
        <f t="shared" ref="H45:H76" si="54">IF(G45=G$12,1,0)</f>
        <v>1</v>
      </c>
      <c r="I45" s="87" t="s">
        <v>220</v>
      </c>
      <c r="J45" s="61">
        <f t="shared" ref="J45:J76" si="55">IF(I45=I$12,1,0)</f>
        <v>1</v>
      </c>
      <c r="K45" s="86" t="s">
        <v>222</v>
      </c>
      <c r="L45" s="61">
        <f t="shared" ref="L45:L76" si="56">IF(K45=K$12,1,0)</f>
        <v>1</v>
      </c>
      <c r="M45" s="87" t="s">
        <v>224</v>
      </c>
      <c r="N45" s="61">
        <f t="shared" ref="N45:N76" si="57">IF(M45=M$12,1,0)</f>
        <v>1</v>
      </c>
      <c r="O45" s="53" t="s">
        <v>225</v>
      </c>
      <c r="P45" s="61">
        <f t="shared" ref="P45:P76" si="58">IF(O45=O$12,1,0)</f>
        <v>0</v>
      </c>
      <c r="Q45" s="87" t="s">
        <v>133</v>
      </c>
      <c r="R45" s="61">
        <f t="shared" ref="R45:R76" si="59">IF(Q45=Q$12,1,0)</f>
        <v>1</v>
      </c>
      <c r="S45" s="86" t="s">
        <v>228</v>
      </c>
      <c r="T45" s="61">
        <f t="shared" ref="T45:T76" si="60">IF(S45=S$12,1,0)</f>
        <v>1</v>
      </c>
      <c r="U45" s="87" t="s">
        <v>230</v>
      </c>
      <c r="V45" s="61">
        <f t="shared" ref="V45:V76" si="61">IF(U45=U$12,1,0)</f>
        <v>1</v>
      </c>
      <c r="W45" s="86" t="s">
        <v>139</v>
      </c>
      <c r="X45" s="61">
        <f t="shared" ref="X45:X76" si="62">IF(W45=W$12,1,0)</f>
        <v>1</v>
      </c>
      <c r="Y45" s="87" t="s">
        <v>281</v>
      </c>
      <c r="Z45" s="61">
        <f t="shared" ref="Z45:Z76" si="63">IF(Y45=Y$12,1,0)</f>
        <v>1</v>
      </c>
      <c r="AA45" s="53" t="s">
        <v>143</v>
      </c>
      <c r="AB45" s="61">
        <f t="shared" ref="AB45:AB76" si="64">IF(AA45=AA$12,1,0)</f>
        <v>0</v>
      </c>
      <c r="AC45" s="53" t="s">
        <v>145</v>
      </c>
      <c r="AD45" s="61">
        <f t="shared" ref="AD45:AD76" si="65">IF(AC45=AC$12,1,0)</f>
        <v>0</v>
      </c>
      <c r="AE45" s="53" t="s">
        <v>282</v>
      </c>
      <c r="AF45" s="61">
        <f t="shared" ref="AF45:AF76" si="66">IF(AE45=AE$12,1,0)</f>
        <v>0</v>
      </c>
      <c r="AG45" s="53" t="s">
        <v>234</v>
      </c>
      <c r="AH45" s="61">
        <f t="shared" ref="AH45:AH76" si="67">IF(AG45=AG$12,1,0)</f>
        <v>0</v>
      </c>
      <c r="AI45" s="53" t="s">
        <v>284</v>
      </c>
      <c r="AJ45" s="61">
        <f t="shared" ref="AJ45:AJ76" si="68">IF(AI45=AI$12,1,0)</f>
        <v>0</v>
      </c>
      <c r="AK45" s="53" t="s">
        <v>236</v>
      </c>
      <c r="AL45" s="61">
        <f t="shared" ref="AL45:AL76" si="69">IF(AK45=AK$12,1,0)</f>
        <v>0</v>
      </c>
      <c r="AM45" s="86" t="s">
        <v>237</v>
      </c>
      <c r="AN45" s="61">
        <f t="shared" ref="AN45:AN76" si="70">IF(AM45=AM$12,1,0)</f>
        <v>1</v>
      </c>
      <c r="AO45" s="53" t="s">
        <v>238</v>
      </c>
      <c r="AP45" s="61">
        <f t="shared" ref="AP45:AP76" si="71">IF(AO45=AO$12,1,0)</f>
        <v>0</v>
      </c>
      <c r="AQ45" s="53" t="s">
        <v>241</v>
      </c>
      <c r="AR45" s="61">
        <f t="shared" ref="AR45:AR76" si="72">IF(AQ45=AQ$12,1,0)</f>
        <v>0</v>
      </c>
      <c r="AS45" s="87" t="s">
        <v>286</v>
      </c>
      <c r="AT45" s="61">
        <f t="shared" ref="AT45:AT76" si="73">IF(AS45=AS$12,1,0)</f>
        <v>1</v>
      </c>
      <c r="AU45" s="53" t="s">
        <v>168</v>
      </c>
      <c r="AV45" s="61">
        <f t="shared" ref="AV45:AV76" si="74">IF(AU45=AU$12,1,0)</f>
        <v>0</v>
      </c>
      <c r="AW45" s="53" t="s">
        <v>244</v>
      </c>
      <c r="AX45" s="61">
        <f t="shared" ref="AX45:AX76" si="75">IF(AW45=AW$12,1,0)</f>
        <v>0</v>
      </c>
      <c r="AY45" s="86" t="s">
        <v>245</v>
      </c>
      <c r="AZ45" s="61">
        <f t="shared" ref="AZ45:AZ76" si="76">IF(AY45=AY$12,1,0)</f>
        <v>1</v>
      </c>
      <c r="BA45" s="53" t="s">
        <v>247</v>
      </c>
      <c r="BB45" s="61">
        <f t="shared" ref="BB45:BB76" si="77">IF(BA45=BA$12,1,0)</f>
        <v>0</v>
      </c>
      <c r="BC45" s="86" t="s">
        <v>249</v>
      </c>
      <c r="BD45" s="61">
        <f t="shared" ref="BD45:BD76" si="78">IF(BC45=BC$12,1,0)</f>
        <v>1</v>
      </c>
      <c r="BE45" s="53" t="s">
        <v>178</v>
      </c>
      <c r="BF45" s="61">
        <f t="shared" ref="BF45:BF76" si="79">IF(BE45=BE$12,1,0)</f>
        <v>0</v>
      </c>
      <c r="BG45" s="53" t="s">
        <v>224</v>
      </c>
      <c r="BH45" s="61">
        <f t="shared" ref="BH45:BH76" si="80">IF(BG45=BG$12,1,0)</f>
        <v>0</v>
      </c>
      <c r="BI45" s="87" t="s">
        <v>252</v>
      </c>
      <c r="BJ45" s="61">
        <f t="shared" ref="BJ45:BJ76" si="81">IF(BI45=BI$12,1,0)</f>
        <v>1</v>
      </c>
      <c r="BK45" s="53" t="s">
        <v>255</v>
      </c>
      <c r="BL45" s="61">
        <f t="shared" ref="BL45:BL76" si="82">IF(BK45=BK$12,1,0)</f>
        <v>0</v>
      </c>
      <c r="BM45" s="53" t="s">
        <v>256</v>
      </c>
      <c r="BN45" s="61">
        <f t="shared" ref="BN45:BN76" si="83">IF(BM45=BM$12,1,0)</f>
        <v>0</v>
      </c>
      <c r="BO45" s="53" t="s">
        <v>259</v>
      </c>
      <c r="BP45" s="61">
        <f t="shared" ref="BP45:BP76" si="84">IF(BO45=BO$12,1,0)</f>
        <v>0</v>
      </c>
      <c r="BQ45" s="87" t="s">
        <v>261</v>
      </c>
      <c r="BR45" s="61">
        <f t="shared" ref="BR45:BR76" si="85">IF(BQ45=BQ$12,1,0)</f>
        <v>1</v>
      </c>
      <c r="BS45" s="86" t="s">
        <v>263</v>
      </c>
      <c r="BT45" s="61">
        <f t="shared" ref="BT45:BT76" si="86">IF(BS45=BS$12,1,0)</f>
        <v>1</v>
      </c>
      <c r="BU45" s="87" t="s">
        <v>265</v>
      </c>
      <c r="BV45" s="61">
        <f t="shared" ref="BV45:BV76" si="87">IF(BU45=BU$12,1,0)</f>
        <v>1</v>
      </c>
      <c r="BW45" s="53" t="s">
        <v>266</v>
      </c>
      <c r="BX45" s="61">
        <f t="shared" ref="BX45:BX76" si="88">IF(BW45=BW$12,1,0)</f>
        <v>0</v>
      </c>
      <c r="BY45" s="53" t="s">
        <v>269</v>
      </c>
      <c r="BZ45" s="61">
        <f t="shared" ref="BZ45:BZ76" si="89">IF(BY45=BY$12,1,0)</f>
        <v>0</v>
      </c>
      <c r="CA45" s="86" t="s">
        <v>270</v>
      </c>
      <c r="CB45" s="61">
        <f t="shared" ref="CB45:CB76" si="90">IF(CA45=CA$12,1,0)</f>
        <v>1</v>
      </c>
      <c r="CC45" s="53" t="s">
        <v>199</v>
      </c>
      <c r="CD45" s="61">
        <f t="shared" ref="CD45:CD76" si="91">IF(CC45=CC$12,1,0)</f>
        <v>0</v>
      </c>
      <c r="CE45" s="86" t="s">
        <v>273</v>
      </c>
      <c r="CF45" s="61">
        <f t="shared" ref="CF45:CF76" si="92">IF(CE45=CE$12,1,0)</f>
        <v>1</v>
      </c>
      <c r="CG45" s="53" t="s">
        <v>276</v>
      </c>
      <c r="CH45" s="61">
        <f t="shared" ref="CH45:CH76" si="93">IF(CG45=CG$12,1,0)</f>
        <v>0</v>
      </c>
      <c r="CI45" s="86" t="s">
        <v>277</v>
      </c>
      <c r="CJ45" s="61">
        <f t="shared" ref="CJ45:CJ76" si="94">IF(CI45=CI$12,1,0)</f>
        <v>1</v>
      </c>
      <c r="CK45" s="53" t="s">
        <v>279</v>
      </c>
      <c r="CL45" s="61">
        <f t="shared" ref="CL45:CL76" si="95">IF(CK45=CK$12,1,0)</f>
        <v>0</v>
      </c>
      <c r="CM45" s="86" t="s">
        <v>277</v>
      </c>
      <c r="CN45" s="19">
        <f t="shared" ref="CN45:CN76" si="96">IF(CM45=CM$12,2,0)</f>
        <v>2</v>
      </c>
      <c r="CO45" s="19">
        <v>655</v>
      </c>
      <c r="CP45" s="12">
        <f>CO45-CO9</f>
        <v>-63</v>
      </c>
    </row>
    <row r="46" spans="1:94" s="21" customFormat="1" ht="30" customHeight="1" x14ac:dyDescent="0.25">
      <c r="A46" s="45">
        <f t="shared" si="52"/>
        <v>22</v>
      </c>
      <c r="B46" s="82" t="s">
        <v>310</v>
      </c>
      <c r="C46" s="19">
        <v>20</v>
      </c>
      <c r="D46" s="19"/>
      <c r="E46" s="19">
        <f t="shared" si="53"/>
        <v>0</v>
      </c>
      <c r="F46" s="19">
        <v>20</v>
      </c>
      <c r="G46" s="86" t="s">
        <v>218</v>
      </c>
      <c r="H46" s="61">
        <f t="shared" si="54"/>
        <v>1</v>
      </c>
      <c r="I46" s="87" t="s">
        <v>220</v>
      </c>
      <c r="J46" s="61">
        <f t="shared" si="55"/>
        <v>1</v>
      </c>
      <c r="K46" s="53" t="s">
        <v>221</v>
      </c>
      <c r="L46" s="61">
        <f t="shared" si="56"/>
        <v>0</v>
      </c>
      <c r="M46" s="87" t="s">
        <v>224</v>
      </c>
      <c r="N46" s="61">
        <f t="shared" si="57"/>
        <v>1</v>
      </c>
      <c r="O46" s="53" t="s">
        <v>225</v>
      </c>
      <c r="P46" s="61">
        <f t="shared" si="58"/>
        <v>0</v>
      </c>
      <c r="Q46" s="87" t="s">
        <v>133</v>
      </c>
      <c r="R46" s="61">
        <f t="shared" si="59"/>
        <v>1</v>
      </c>
      <c r="S46" s="86" t="s">
        <v>228</v>
      </c>
      <c r="T46" s="61">
        <f t="shared" si="60"/>
        <v>1</v>
      </c>
      <c r="U46" s="53" t="s">
        <v>229</v>
      </c>
      <c r="V46" s="61">
        <f t="shared" si="61"/>
        <v>0</v>
      </c>
      <c r="W46" s="53" t="s">
        <v>231</v>
      </c>
      <c r="X46" s="61">
        <f t="shared" si="62"/>
        <v>0</v>
      </c>
      <c r="Y46" s="87" t="s">
        <v>281</v>
      </c>
      <c r="Z46" s="61">
        <f t="shared" si="63"/>
        <v>1</v>
      </c>
      <c r="AA46" s="86" t="s">
        <v>233</v>
      </c>
      <c r="AB46" s="61">
        <f t="shared" si="64"/>
        <v>1</v>
      </c>
      <c r="AC46" s="87" t="s">
        <v>146</v>
      </c>
      <c r="AD46" s="61">
        <f t="shared" si="65"/>
        <v>1</v>
      </c>
      <c r="AE46" s="86" t="s">
        <v>148</v>
      </c>
      <c r="AF46" s="61">
        <f t="shared" si="66"/>
        <v>1</v>
      </c>
      <c r="AG46" s="87" t="s">
        <v>235</v>
      </c>
      <c r="AH46" s="61">
        <f t="shared" si="67"/>
        <v>1</v>
      </c>
      <c r="AI46" s="86" t="s">
        <v>283</v>
      </c>
      <c r="AJ46" s="61">
        <f t="shared" si="68"/>
        <v>1</v>
      </c>
      <c r="AK46" s="87" t="s">
        <v>285</v>
      </c>
      <c r="AL46" s="61">
        <f t="shared" si="69"/>
        <v>1</v>
      </c>
      <c r="AM46" s="86" t="s">
        <v>237</v>
      </c>
      <c r="AN46" s="61">
        <f t="shared" si="70"/>
        <v>1</v>
      </c>
      <c r="AO46" s="87" t="s">
        <v>239</v>
      </c>
      <c r="AP46" s="61">
        <f t="shared" si="71"/>
        <v>1</v>
      </c>
      <c r="AQ46" s="53" t="s">
        <v>241</v>
      </c>
      <c r="AR46" s="61">
        <f t="shared" si="72"/>
        <v>0</v>
      </c>
      <c r="AS46" s="87" t="s">
        <v>286</v>
      </c>
      <c r="AT46" s="61">
        <f t="shared" si="73"/>
        <v>1</v>
      </c>
      <c r="AU46" s="53" t="s">
        <v>168</v>
      </c>
      <c r="AV46" s="61">
        <f t="shared" si="74"/>
        <v>0</v>
      </c>
      <c r="AW46" s="87" t="s">
        <v>243</v>
      </c>
      <c r="AX46" s="61">
        <f t="shared" si="75"/>
        <v>1</v>
      </c>
      <c r="AY46" s="53" t="s">
        <v>246</v>
      </c>
      <c r="AZ46" s="61">
        <f t="shared" si="76"/>
        <v>0</v>
      </c>
      <c r="BA46" s="53" t="s">
        <v>247</v>
      </c>
      <c r="BB46" s="61">
        <f t="shared" si="77"/>
        <v>0</v>
      </c>
      <c r="BC46" s="53" t="s">
        <v>248</v>
      </c>
      <c r="BD46" s="61">
        <f t="shared" si="78"/>
        <v>0</v>
      </c>
      <c r="BE46" s="53" t="s">
        <v>178</v>
      </c>
      <c r="BF46" s="61">
        <f t="shared" si="79"/>
        <v>0</v>
      </c>
      <c r="BG46" s="53" t="s">
        <v>224</v>
      </c>
      <c r="BH46" s="61">
        <f t="shared" si="80"/>
        <v>0</v>
      </c>
      <c r="BI46" s="53" t="s">
        <v>253</v>
      </c>
      <c r="BJ46" s="61">
        <f t="shared" si="81"/>
        <v>0</v>
      </c>
      <c r="BK46" s="53" t="s">
        <v>255</v>
      </c>
      <c r="BL46" s="61">
        <f t="shared" si="82"/>
        <v>0</v>
      </c>
      <c r="BM46" s="87" t="s">
        <v>257</v>
      </c>
      <c r="BN46" s="61">
        <f t="shared" si="83"/>
        <v>1</v>
      </c>
      <c r="BO46" s="53" t="s">
        <v>259</v>
      </c>
      <c r="BP46" s="61">
        <f t="shared" si="84"/>
        <v>0</v>
      </c>
      <c r="BQ46" s="53" t="s">
        <v>260</v>
      </c>
      <c r="BR46" s="61">
        <f t="shared" si="85"/>
        <v>0</v>
      </c>
      <c r="BS46" s="53" t="s">
        <v>262</v>
      </c>
      <c r="BT46" s="61">
        <f t="shared" si="86"/>
        <v>0</v>
      </c>
      <c r="BU46" s="53" t="s">
        <v>264</v>
      </c>
      <c r="BV46" s="61">
        <f t="shared" si="87"/>
        <v>0</v>
      </c>
      <c r="BW46" s="53" t="s">
        <v>266</v>
      </c>
      <c r="BX46" s="61">
        <f t="shared" si="88"/>
        <v>0</v>
      </c>
      <c r="BY46" s="53" t="s">
        <v>269</v>
      </c>
      <c r="BZ46" s="61">
        <f t="shared" si="89"/>
        <v>0</v>
      </c>
      <c r="CA46" s="86" t="s">
        <v>270</v>
      </c>
      <c r="CB46" s="61">
        <f t="shared" si="90"/>
        <v>1</v>
      </c>
      <c r="CC46" s="53" t="s">
        <v>199</v>
      </c>
      <c r="CD46" s="61">
        <f t="shared" si="91"/>
        <v>0</v>
      </c>
      <c r="CE46" s="53" t="s">
        <v>274</v>
      </c>
      <c r="CF46" s="61">
        <f t="shared" si="92"/>
        <v>0</v>
      </c>
      <c r="CG46" s="87" t="s">
        <v>275</v>
      </c>
      <c r="CH46" s="61">
        <f t="shared" si="93"/>
        <v>1</v>
      </c>
      <c r="CI46" s="86" t="s">
        <v>277</v>
      </c>
      <c r="CJ46" s="61">
        <f t="shared" si="94"/>
        <v>1</v>
      </c>
      <c r="CK46" s="53" t="s">
        <v>279</v>
      </c>
      <c r="CL46" s="61">
        <f t="shared" si="95"/>
        <v>0</v>
      </c>
      <c r="CM46" s="86" t="s">
        <v>277</v>
      </c>
      <c r="CN46" s="19">
        <f t="shared" si="96"/>
        <v>2</v>
      </c>
      <c r="CO46" s="19">
        <v>733</v>
      </c>
      <c r="CP46" s="12">
        <f>CO46-CO9</f>
        <v>15</v>
      </c>
    </row>
    <row r="47" spans="1:94" s="21" customFormat="1" ht="30" customHeight="1" x14ac:dyDescent="0.25">
      <c r="A47" s="45">
        <f t="shared" si="52"/>
        <v>22</v>
      </c>
      <c r="B47" s="82" t="s">
        <v>298</v>
      </c>
      <c r="C47" s="19">
        <v>20</v>
      </c>
      <c r="D47" s="19"/>
      <c r="E47" s="19">
        <f t="shared" si="53"/>
        <v>0</v>
      </c>
      <c r="F47" s="19">
        <v>20</v>
      </c>
      <c r="G47" s="86" t="s">
        <v>218</v>
      </c>
      <c r="H47" s="61">
        <f t="shared" si="54"/>
        <v>1</v>
      </c>
      <c r="I47" s="87" t="s">
        <v>220</v>
      </c>
      <c r="J47" s="61">
        <f t="shared" si="55"/>
        <v>1</v>
      </c>
      <c r="K47" s="53" t="s">
        <v>221</v>
      </c>
      <c r="L47" s="61">
        <f t="shared" si="56"/>
        <v>0</v>
      </c>
      <c r="M47" s="87" t="s">
        <v>224</v>
      </c>
      <c r="N47" s="61">
        <f t="shared" si="57"/>
        <v>1</v>
      </c>
      <c r="O47" s="53" t="s">
        <v>225</v>
      </c>
      <c r="P47" s="61">
        <f t="shared" si="58"/>
        <v>0</v>
      </c>
      <c r="Q47" s="87" t="s">
        <v>133</v>
      </c>
      <c r="R47" s="61">
        <f t="shared" si="59"/>
        <v>1</v>
      </c>
      <c r="S47" s="86" t="s">
        <v>228</v>
      </c>
      <c r="T47" s="61">
        <f t="shared" si="60"/>
        <v>1</v>
      </c>
      <c r="U47" s="53" t="s">
        <v>229</v>
      </c>
      <c r="V47" s="61">
        <f t="shared" si="61"/>
        <v>0</v>
      </c>
      <c r="W47" s="53" t="s">
        <v>231</v>
      </c>
      <c r="X47" s="61">
        <f t="shared" si="62"/>
        <v>0</v>
      </c>
      <c r="Y47" s="53" t="s">
        <v>232</v>
      </c>
      <c r="Z47" s="61">
        <f t="shared" si="63"/>
        <v>0</v>
      </c>
      <c r="AA47" s="86" t="s">
        <v>233</v>
      </c>
      <c r="AB47" s="61">
        <f t="shared" si="64"/>
        <v>1</v>
      </c>
      <c r="AC47" s="87" t="s">
        <v>146</v>
      </c>
      <c r="AD47" s="61">
        <f t="shared" si="65"/>
        <v>1</v>
      </c>
      <c r="AE47" s="53" t="s">
        <v>282</v>
      </c>
      <c r="AF47" s="61">
        <f t="shared" si="66"/>
        <v>0</v>
      </c>
      <c r="AG47" s="87" t="s">
        <v>235</v>
      </c>
      <c r="AH47" s="61">
        <f t="shared" si="67"/>
        <v>1</v>
      </c>
      <c r="AI47" s="86" t="s">
        <v>283</v>
      </c>
      <c r="AJ47" s="61">
        <f t="shared" si="68"/>
        <v>1</v>
      </c>
      <c r="AK47" s="53" t="s">
        <v>236</v>
      </c>
      <c r="AL47" s="61">
        <f t="shared" si="69"/>
        <v>0</v>
      </c>
      <c r="AM47" s="86" t="s">
        <v>237</v>
      </c>
      <c r="AN47" s="61">
        <f t="shared" si="70"/>
        <v>1</v>
      </c>
      <c r="AO47" s="87" t="s">
        <v>239</v>
      </c>
      <c r="AP47" s="61">
        <f t="shared" si="71"/>
        <v>1</v>
      </c>
      <c r="AQ47" s="86" t="s">
        <v>240</v>
      </c>
      <c r="AR47" s="61">
        <f t="shared" si="72"/>
        <v>1</v>
      </c>
      <c r="AS47" s="87" t="s">
        <v>286</v>
      </c>
      <c r="AT47" s="61">
        <f t="shared" si="73"/>
        <v>1</v>
      </c>
      <c r="AU47" s="53" t="s">
        <v>168</v>
      </c>
      <c r="AV47" s="61">
        <f t="shared" si="74"/>
        <v>0</v>
      </c>
      <c r="AW47" s="87" t="s">
        <v>243</v>
      </c>
      <c r="AX47" s="61">
        <f t="shared" si="75"/>
        <v>1</v>
      </c>
      <c r="AY47" s="86" t="s">
        <v>245</v>
      </c>
      <c r="AZ47" s="61">
        <f t="shared" si="76"/>
        <v>1</v>
      </c>
      <c r="BA47" s="87" t="s">
        <v>175</v>
      </c>
      <c r="BB47" s="61">
        <f t="shared" si="77"/>
        <v>1</v>
      </c>
      <c r="BC47" s="53" t="s">
        <v>248</v>
      </c>
      <c r="BD47" s="61">
        <f t="shared" si="78"/>
        <v>0</v>
      </c>
      <c r="BE47" s="87" t="s">
        <v>250</v>
      </c>
      <c r="BF47" s="61">
        <f t="shared" si="79"/>
        <v>1</v>
      </c>
      <c r="BG47" s="53" t="s">
        <v>224</v>
      </c>
      <c r="BH47" s="61">
        <f t="shared" si="80"/>
        <v>0</v>
      </c>
      <c r="BI47" s="87" t="s">
        <v>252</v>
      </c>
      <c r="BJ47" s="61">
        <f t="shared" si="81"/>
        <v>1</v>
      </c>
      <c r="BK47" s="86" t="s">
        <v>254</v>
      </c>
      <c r="BL47" s="61">
        <f t="shared" si="82"/>
        <v>1</v>
      </c>
      <c r="BM47" s="53" t="s">
        <v>256</v>
      </c>
      <c r="BN47" s="61">
        <f t="shared" si="83"/>
        <v>0</v>
      </c>
      <c r="BO47" s="86" t="s">
        <v>258</v>
      </c>
      <c r="BP47" s="61">
        <f t="shared" si="84"/>
        <v>1</v>
      </c>
      <c r="BQ47" s="53" t="s">
        <v>260</v>
      </c>
      <c r="BR47" s="61">
        <f t="shared" si="85"/>
        <v>0</v>
      </c>
      <c r="BS47" s="86" t="s">
        <v>263</v>
      </c>
      <c r="BT47" s="61">
        <f t="shared" si="86"/>
        <v>1</v>
      </c>
      <c r="BU47" s="87" t="s">
        <v>265</v>
      </c>
      <c r="BV47" s="61">
        <f t="shared" si="87"/>
        <v>1</v>
      </c>
      <c r="BW47" s="53" t="s">
        <v>266</v>
      </c>
      <c r="BX47" s="61">
        <f t="shared" si="88"/>
        <v>0</v>
      </c>
      <c r="BY47" s="53" t="s">
        <v>269</v>
      </c>
      <c r="BZ47" s="61">
        <f t="shared" si="89"/>
        <v>0</v>
      </c>
      <c r="CA47" s="53" t="s">
        <v>271</v>
      </c>
      <c r="CB47" s="61">
        <f t="shared" si="90"/>
        <v>0</v>
      </c>
      <c r="CC47" s="53" t="s">
        <v>199</v>
      </c>
      <c r="CD47" s="61">
        <f t="shared" si="91"/>
        <v>0</v>
      </c>
      <c r="CE47" s="53" t="s">
        <v>274</v>
      </c>
      <c r="CF47" s="61">
        <f t="shared" si="92"/>
        <v>0</v>
      </c>
      <c r="CG47" s="53" t="s">
        <v>276</v>
      </c>
      <c r="CH47" s="61">
        <f t="shared" si="93"/>
        <v>0</v>
      </c>
      <c r="CI47" s="53" t="s">
        <v>278</v>
      </c>
      <c r="CJ47" s="61">
        <f t="shared" si="94"/>
        <v>0</v>
      </c>
      <c r="CK47" s="53" t="s">
        <v>279</v>
      </c>
      <c r="CL47" s="61">
        <f t="shared" si="95"/>
        <v>0</v>
      </c>
      <c r="CM47" s="53" t="s">
        <v>278</v>
      </c>
      <c r="CN47" s="19">
        <f t="shared" si="96"/>
        <v>0</v>
      </c>
      <c r="CO47" s="19">
        <v>780</v>
      </c>
      <c r="CP47" s="12">
        <f>CO47-CO9</f>
        <v>62</v>
      </c>
    </row>
    <row r="48" spans="1:94" s="21" customFormat="1" ht="30" customHeight="1" x14ac:dyDescent="0.25">
      <c r="A48" s="45">
        <f t="shared" si="52"/>
        <v>21</v>
      </c>
      <c r="B48" s="82" t="s">
        <v>313</v>
      </c>
      <c r="C48" s="19">
        <v>20</v>
      </c>
      <c r="D48" s="19"/>
      <c r="E48" s="19">
        <f t="shared" si="53"/>
        <v>0</v>
      </c>
      <c r="F48" s="19">
        <v>20</v>
      </c>
      <c r="G48" s="53" t="s">
        <v>217</v>
      </c>
      <c r="H48" s="61">
        <f t="shared" si="54"/>
        <v>0</v>
      </c>
      <c r="I48" s="87" t="s">
        <v>220</v>
      </c>
      <c r="J48" s="61">
        <f t="shared" si="55"/>
        <v>1</v>
      </c>
      <c r="K48" s="86" t="s">
        <v>222</v>
      </c>
      <c r="L48" s="61">
        <f t="shared" si="56"/>
        <v>1</v>
      </c>
      <c r="M48" s="87" t="s">
        <v>224</v>
      </c>
      <c r="N48" s="61">
        <f t="shared" si="57"/>
        <v>1</v>
      </c>
      <c r="O48" s="53" t="s">
        <v>225</v>
      </c>
      <c r="P48" s="61">
        <f t="shared" si="58"/>
        <v>0</v>
      </c>
      <c r="Q48" s="87" t="s">
        <v>133</v>
      </c>
      <c r="R48" s="61">
        <f t="shared" si="59"/>
        <v>1</v>
      </c>
      <c r="S48" s="53" t="s">
        <v>136</v>
      </c>
      <c r="T48" s="61">
        <f t="shared" si="60"/>
        <v>0</v>
      </c>
      <c r="U48" s="87" t="s">
        <v>230</v>
      </c>
      <c r="V48" s="61">
        <f t="shared" si="61"/>
        <v>1</v>
      </c>
      <c r="W48" s="86" t="s">
        <v>139</v>
      </c>
      <c r="X48" s="61">
        <f t="shared" si="62"/>
        <v>1</v>
      </c>
      <c r="Y48" s="87" t="s">
        <v>281</v>
      </c>
      <c r="Z48" s="61">
        <f t="shared" si="63"/>
        <v>1</v>
      </c>
      <c r="AA48" s="53" t="s">
        <v>143</v>
      </c>
      <c r="AB48" s="61">
        <f t="shared" si="64"/>
        <v>0</v>
      </c>
      <c r="AC48" s="53" t="s">
        <v>145</v>
      </c>
      <c r="AD48" s="61">
        <f t="shared" si="65"/>
        <v>0</v>
      </c>
      <c r="AE48" s="86" t="s">
        <v>148</v>
      </c>
      <c r="AF48" s="61">
        <f t="shared" si="66"/>
        <v>1</v>
      </c>
      <c r="AG48" s="53" t="s">
        <v>234</v>
      </c>
      <c r="AH48" s="61">
        <f t="shared" si="67"/>
        <v>0</v>
      </c>
      <c r="AI48" s="53" t="s">
        <v>284</v>
      </c>
      <c r="AJ48" s="61">
        <f t="shared" si="68"/>
        <v>0</v>
      </c>
      <c r="AK48" s="53" t="s">
        <v>236</v>
      </c>
      <c r="AL48" s="61">
        <f t="shared" si="69"/>
        <v>0</v>
      </c>
      <c r="AM48" s="53" t="s">
        <v>158</v>
      </c>
      <c r="AN48" s="61">
        <f t="shared" si="70"/>
        <v>0</v>
      </c>
      <c r="AO48" s="53" t="s">
        <v>238</v>
      </c>
      <c r="AP48" s="61">
        <f t="shared" si="71"/>
        <v>0</v>
      </c>
      <c r="AQ48" s="53" t="s">
        <v>241</v>
      </c>
      <c r="AR48" s="61">
        <f t="shared" si="72"/>
        <v>0</v>
      </c>
      <c r="AS48" s="87" t="s">
        <v>286</v>
      </c>
      <c r="AT48" s="61">
        <f t="shared" si="73"/>
        <v>1</v>
      </c>
      <c r="AU48" s="53" t="s">
        <v>168</v>
      </c>
      <c r="AV48" s="61">
        <f t="shared" si="74"/>
        <v>0</v>
      </c>
      <c r="AW48" s="53" t="s">
        <v>244</v>
      </c>
      <c r="AX48" s="61">
        <f t="shared" si="75"/>
        <v>0</v>
      </c>
      <c r="AY48" s="86" t="s">
        <v>245</v>
      </c>
      <c r="AZ48" s="61">
        <f t="shared" si="76"/>
        <v>1</v>
      </c>
      <c r="BA48" s="53" t="s">
        <v>247</v>
      </c>
      <c r="BB48" s="61">
        <f t="shared" si="77"/>
        <v>0</v>
      </c>
      <c r="BC48" s="53" t="s">
        <v>248</v>
      </c>
      <c r="BD48" s="61">
        <f t="shared" si="78"/>
        <v>0</v>
      </c>
      <c r="BE48" s="53" t="s">
        <v>178</v>
      </c>
      <c r="BF48" s="61">
        <f t="shared" si="79"/>
        <v>0</v>
      </c>
      <c r="BG48" s="86" t="s">
        <v>251</v>
      </c>
      <c r="BH48" s="61">
        <f t="shared" si="80"/>
        <v>1</v>
      </c>
      <c r="BI48" s="87" t="s">
        <v>252</v>
      </c>
      <c r="BJ48" s="61">
        <f t="shared" si="81"/>
        <v>1</v>
      </c>
      <c r="BK48" s="86" t="s">
        <v>254</v>
      </c>
      <c r="BL48" s="61">
        <f t="shared" si="82"/>
        <v>1</v>
      </c>
      <c r="BM48" s="53" t="s">
        <v>256</v>
      </c>
      <c r="BN48" s="61">
        <f t="shared" si="83"/>
        <v>0</v>
      </c>
      <c r="BO48" s="86" t="s">
        <v>258</v>
      </c>
      <c r="BP48" s="61">
        <f t="shared" si="84"/>
        <v>1</v>
      </c>
      <c r="BQ48" s="87" t="s">
        <v>261</v>
      </c>
      <c r="BR48" s="61">
        <f t="shared" si="85"/>
        <v>1</v>
      </c>
      <c r="BS48" s="86" t="s">
        <v>263</v>
      </c>
      <c r="BT48" s="61">
        <f t="shared" si="86"/>
        <v>1</v>
      </c>
      <c r="BU48" s="87" t="s">
        <v>265</v>
      </c>
      <c r="BV48" s="61">
        <f t="shared" si="87"/>
        <v>1</v>
      </c>
      <c r="BW48" s="86" t="s">
        <v>267</v>
      </c>
      <c r="BX48" s="61">
        <f t="shared" si="88"/>
        <v>1</v>
      </c>
      <c r="BY48" s="53" t="s">
        <v>269</v>
      </c>
      <c r="BZ48" s="61">
        <f t="shared" si="89"/>
        <v>0</v>
      </c>
      <c r="CA48" s="53" t="s">
        <v>271</v>
      </c>
      <c r="CB48" s="61">
        <f t="shared" si="90"/>
        <v>0</v>
      </c>
      <c r="CC48" s="53" t="s">
        <v>199</v>
      </c>
      <c r="CD48" s="61">
        <f t="shared" si="91"/>
        <v>0</v>
      </c>
      <c r="CE48" s="86" t="s">
        <v>273</v>
      </c>
      <c r="CF48" s="61">
        <f t="shared" si="92"/>
        <v>1</v>
      </c>
      <c r="CG48" s="87" t="s">
        <v>275</v>
      </c>
      <c r="CH48" s="61">
        <f t="shared" si="93"/>
        <v>1</v>
      </c>
      <c r="CI48" s="53" t="s">
        <v>278</v>
      </c>
      <c r="CJ48" s="61">
        <f t="shared" si="94"/>
        <v>0</v>
      </c>
      <c r="CK48" s="87" t="s">
        <v>280</v>
      </c>
      <c r="CL48" s="61">
        <f t="shared" si="95"/>
        <v>1</v>
      </c>
      <c r="CM48" s="53" t="s">
        <v>280</v>
      </c>
      <c r="CN48" s="19">
        <f t="shared" si="96"/>
        <v>0</v>
      </c>
      <c r="CO48" s="19">
        <v>667</v>
      </c>
      <c r="CP48" s="12">
        <f>CO48-CO9</f>
        <v>-51</v>
      </c>
    </row>
    <row r="49" spans="1:101" s="21" customFormat="1" ht="30" customHeight="1" x14ac:dyDescent="0.25">
      <c r="A49" s="45">
        <f t="shared" si="52"/>
        <v>21</v>
      </c>
      <c r="B49" s="82" t="s">
        <v>293</v>
      </c>
      <c r="C49" s="19">
        <v>20</v>
      </c>
      <c r="D49" s="19"/>
      <c r="E49" s="19">
        <f t="shared" si="53"/>
        <v>0</v>
      </c>
      <c r="F49" s="19">
        <v>20</v>
      </c>
      <c r="G49" s="86" t="s">
        <v>218</v>
      </c>
      <c r="H49" s="61">
        <f t="shared" si="54"/>
        <v>1</v>
      </c>
      <c r="I49" s="87" t="s">
        <v>220</v>
      </c>
      <c r="J49" s="61">
        <f t="shared" si="55"/>
        <v>1</v>
      </c>
      <c r="K49" s="53" t="s">
        <v>221</v>
      </c>
      <c r="L49" s="61">
        <f t="shared" si="56"/>
        <v>0</v>
      </c>
      <c r="M49" s="87" t="s">
        <v>224</v>
      </c>
      <c r="N49" s="61">
        <f t="shared" si="57"/>
        <v>1</v>
      </c>
      <c r="O49" s="53" t="s">
        <v>225</v>
      </c>
      <c r="P49" s="61">
        <f t="shared" si="58"/>
        <v>0</v>
      </c>
      <c r="Q49" s="53" t="s">
        <v>227</v>
      </c>
      <c r="R49" s="61">
        <f t="shared" si="59"/>
        <v>0</v>
      </c>
      <c r="S49" s="86" t="s">
        <v>228</v>
      </c>
      <c r="T49" s="61">
        <f t="shared" si="60"/>
        <v>1</v>
      </c>
      <c r="U49" s="53" t="s">
        <v>229</v>
      </c>
      <c r="V49" s="61">
        <f t="shared" si="61"/>
        <v>0</v>
      </c>
      <c r="W49" s="53" t="s">
        <v>231</v>
      </c>
      <c r="X49" s="61">
        <f t="shared" si="62"/>
        <v>0</v>
      </c>
      <c r="Y49" s="87" t="s">
        <v>281</v>
      </c>
      <c r="Z49" s="61">
        <f t="shared" si="63"/>
        <v>1</v>
      </c>
      <c r="AA49" s="86" t="s">
        <v>233</v>
      </c>
      <c r="AB49" s="61">
        <f t="shared" si="64"/>
        <v>1</v>
      </c>
      <c r="AC49" s="53" t="s">
        <v>145</v>
      </c>
      <c r="AD49" s="61">
        <f t="shared" si="65"/>
        <v>0</v>
      </c>
      <c r="AE49" s="53" t="s">
        <v>282</v>
      </c>
      <c r="AF49" s="61">
        <f t="shared" si="66"/>
        <v>0</v>
      </c>
      <c r="AG49" s="53" t="s">
        <v>234</v>
      </c>
      <c r="AH49" s="61">
        <f t="shared" si="67"/>
        <v>0</v>
      </c>
      <c r="AI49" s="86" t="s">
        <v>283</v>
      </c>
      <c r="AJ49" s="61">
        <f t="shared" si="68"/>
        <v>1</v>
      </c>
      <c r="AK49" s="53" t="s">
        <v>236</v>
      </c>
      <c r="AL49" s="61">
        <f t="shared" si="69"/>
        <v>0</v>
      </c>
      <c r="AM49" s="86" t="s">
        <v>237</v>
      </c>
      <c r="AN49" s="61">
        <f t="shared" si="70"/>
        <v>1</v>
      </c>
      <c r="AO49" s="53" t="s">
        <v>238</v>
      </c>
      <c r="AP49" s="61">
        <f t="shared" si="71"/>
        <v>0</v>
      </c>
      <c r="AQ49" s="53" t="s">
        <v>241</v>
      </c>
      <c r="AR49" s="61">
        <f t="shared" si="72"/>
        <v>0</v>
      </c>
      <c r="AS49" s="53" t="s">
        <v>166</v>
      </c>
      <c r="AT49" s="61">
        <f t="shared" si="73"/>
        <v>0</v>
      </c>
      <c r="AU49" s="86" t="s">
        <v>242</v>
      </c>
      <c r="AV49" s="61">
        <f t="shared" si="74"/>
        <v>1</v>
      </c>
      <c r="AW49" s="87" t="s">
        <v>243</v>
      </c>
      <c r="AX49" s="61">
        <f t="shared" si="75"/>
        <v>1</v>
      </c>
      <c r="AY49" s="86" t="s">
        <v>245</v>
      </c>
      <c r="AZ49" s="61">
        <f t="shared" si="76"/>
        <v>1</v>
      </c>
      <c r="BA49" s="53" t="s">
        <v>247</v>
      </c>
      <c r="BB49" s="61">
        <f t="shared" si="77"/>
        <v>0</v>
      </c>
      <c r="BC49" s="86" t="s">
        <v>249</v>
      </c>
      <c r="BD49" s="61">
        <f t="shared" si="78"/>
        <v>1</v>
      </c>
      <c r="BE49" s="53" t="s">
        <v>178</v>
      </c>
      <c r="BF49" s="61">
        <f t="shared" si="79"/>
        <v>0</v>
      </c>
      <c r="BG49" s="53" t="s">
        <v>224</v>
      </c>
      <c r="BH49" s="61">
        <f t="shared" si="80"/>
        <v>0</v>
      </c>
      <c r="BI49" s="87" t="s">
        <v>252</v>
      </c>
      <c r="BJ49" s="61">
        <f t="shared" si="81"/>
        <v>1</v>
      </c>
      <c r="BK49" s="86" t="s">
        <v>254</v>
      </c>
      <c r="BL49" s="61">
        <f t="shared" si="82"/>
        <v>1</v>
      </c>
      <c r="BM49" s="53" t="s">
        <v>256</v>
      </c>
      <c r="BN49" s="61">
        <f t="shared" si="83"/>
        <v>0</v>
      </c>
      <c r="BO49" s="86" t="s">
        <v>258</v>
      </c>
      <c r="BP49" s="61">
        <f t="shared" si="84"/>
        <v>1</v>
      </c>
      <c r="BQ49" s="87" t="s">
        <v>261</v>
      </c>
      <c r="BR49" s="61">
        <f t="shared" si="85"/>
        <v>1</v>
      </c>
      <c r="BS49" s="86" t="s">
        <v>263</v>
      </c>
      <c r="BT49" s="61">
        <f t="shared" si="86"/>
        <v>1</v>
      </c>
      <c r="BU49" s="53" t="s">
        <v>264</v>
      </c>
      <c r="BV49" s="61">
        <f t="shared" si="87"/>
        <v>0</v>
      </c>
      <c r="BW49" s="86" t="s">
        <v>267</v>
      </c>
      <c r="BX49" s="61">
        <f t="shared" si="88"/>
        <v>1</v>
      </c>
      <c r="BY49" s="53" t="s">
        <v>269</v>
      </c>
      <c r="BZ49" s="61">
        <f t="shared" si="89"/>
        <v>0</v>
      </c>
      <c r="CA49" s="86" t="s">
        <v>270</v>
      </c>
      <c r="CB49" s="61">
        <f t="shared" si="90"/>
        <v>1</v>
      </c>
      <c r="CC49" s="53" t="s">
        <v>199</v>
      </c>
      <c r="CD49" s="61">
        <f t="shared" si="91"/>
        <v>0</v>
      </c>
      <c r="CE49" s="86" t="s">
        <v>273</v>
      </c>
      <c r="CF49" s="61">
        <f t="shared" si="92"/>
        <v>1</v>
      </c>
      <c r="CG49" s="53" t="s">
        <v>276</v>
      </c>
      <c r="CH49" s="61">
        <f t="shared" si="93"/>
        <v>0</v>
      </c>
      <c r="CI49" s="53" t="s">
        <v>278</v>
      </c>
      <c r="CJ49" s="61">
        <f t="shared" si="94"/>
        <v>0</v>
      </c>
      <c r="CK49" s="87" t="s">
        <v>280</v>
      </c>
      <c r="CL49" s="61">
        <f t="shared" si="95"/>
        <v>1</v>
      </c>
      <c r="CM49" s="53" t="s">
        <v>280</v>
      </c>
      <c r="CN49" s="19">
        <f t="shared" si="96"/>
        <v>0</v>
      </c>
      <c r="CO49" s="19">
        <v>653</v>
      </c>
      <c r="CP49" s="12">
        <f>CO49-CO9</f>
        <v>-65</v>
      </c>
    </row>
    <row r="50" spans="1:101" s="21" customFormat="1" ht="30" customHeight="1" x14ac:dyDescent="0.25">
      <c r="A50" s="45">
        <f t="shared" si="52"/>
        <v>21</v>
      </c>
      <c r="B50" s="82" t="s">
        <v>312</v>
      </c>
      <c r="C50" s="19">
        <v>20</v>
      </c>
      <c r="D50" s="19"/>
      <c r="E50" s="19">
        <f t="shared" si="53"/>
        <v>0</v>
      </c>
      <c r="F50" s="19">
        <v>20</v>
      </c>
      <c r="G50" s="53" t="s">
        <v>217</v>
      </c>
      <c r="H50" s="61">
        <f t="shared" si="54"/>
        <v>0</v>
      </c>
      <c r="I50" s="87" t="s">
        <v>220</v>
      </c>
      <c r="J50" s="61">
        <f t="shared" si="55"/>
        <v>1</v>
      </c>
      <c r="K50" s="86" t="s">
        <v>222</v>
      </c>
      <c r="L50" s="61">
        <f t="shared" si="56"/>
        <v>1</v>
      </c>
      <c r="M50" s="87" t="s">
        <v>224</v>
      </c>
      <c r="N50" s="61">
        <f t="shared" si="57"/>
        <v>1</v>
      </c>
      <c r="O50" s="86" t="s">
        <v>226</v>
      </c>
      <c r="P50" s="61">
        <f t="shared" si="58"/>
        <v>1</v>
      </c>
      <c r="Q50" s="53" t="s">
        <v>227</v>
      </c>
      <c r="R50" s="61">
        <f t="shared" si="59"/>
        <v>0</v>
      </c>
      <c r="S50" s="53" t="s">
        <v>136</v>
      </c>
      <c r="T50" s="61">
        <f t="shared" si="60"/>
        <v>0</v>
      </c>
      <c r="U50" s="53" t="s">
        <v>229</v>
      </c>
      <c r="V50" s="61">
        <f t="shared" si="61"/>
        <v>0</v>
      </c>
      <c r="W50" s="86" t="s">
        <v>139</v>
      </c>
      <c r="X50" s="61">
        <f t="shared" si="62"/>
        <v>1</v>
      </c>
      <c r="Y50" s="87" t="s">
        <v>281</v>
      </c>
      <c r="Z50" s="61">
        <f t="shared" si="63"/>
        <v>1</v>
      </c>
      <c r="AA50" s="53" t="s">
        <v>143</v>
      </c>
      <c r="AB50" s="61">
        <f t="shared" si="64"/>
        <v>0</v>
      </c>
      <c r="AC50" s="53" t="s">
        <v>145</v>
      </c>
      <c r="AD50" s="61">
        <f t="shared" si="65"/>
        <v>0</v>
      </c>
      <c r="AE50" s="86" t="s">
        <v>148</v>
      </c>
      <c r="AF50" s="61">
        <f t="shared" si="66"/>
        <v>1</v>
      </c>
      <c r="AG50" s="53" t="s">
        <v>234</v>
      </c>
      <c r="AH50" s="61">
        <f t="shared" si="67"/>
        <v>0</v>
      </c>
      <c r="AI50" s="86" t="s">
        <v>283</v>
      </c>
      <c r="AJ50" s="61">
        <f t="shared" si="68"/>
        <v>1</v>
      </c>
      <c r="AK50" s="53" t="s">
        <v>236</v>
      </c>
      <c r="AL50" s="61">
        <f t="shared" si="69"/>
        <v>0</v>
      </c>
      <c r="AM50" s="53" t="s">
        <v>158</v>
      </c>
      <c r="AN50" s="61">
        <f t="shared" si="70"/>
        <v>0</v>
      </c>
      <c r="AO50" s="53" t="s">
        <v>238</v>
      </c>
      <c r="AP50" s="61">
        <f t="shared" si="71"/>
        <v>0</v>
      </c>
      <c r="AQ50" s="86" t="s">
        <v>240</v>
      </c>
      <c r="AR50" s="61">
        <f t="shared" si="72"/>
        <v>1</v>
      </c>
      <c r="AS50" s="87" t="s">
        <v>286</v>
      </c>
      <c r="AT50" s="61">
        <f t="shared" si="73"/>
        <v>1</v>
      </c>
      <c r="AU50" s="86" t="s">
        <v>242</v>
      </c>
      <c r="AV50" s="61">
        <f t="shared" si="74"/>
        <v>1</v>
      </c>
      <c r="AW50" s="53" t="s">
        <v>244</v>
      </c>
      <c r="AX50" s="61">
        <f t="shared" si="75"/>
        <v>0</v>
      </c>
      <c r="AY50" s="53" t="s">
        <v>246</v>
      </c>
      <c r="AZ50" s="61">
        <f t="shared" si="76"/>
        <v>0</v>
      </c>
      <c r="BA50" s="87" t="s">
        <v>175</v>
      </c>
      <c r="BB50" s="61">
        <f t="shared" si="77"/>
        <v>1</v>
      </c>
      <c r="BC50" s="86" t="s">
        <v>249</v>
      </c>
      <c r="BD50" s="61">
        <f t="shared" si="78"/>
        <v>1</v>
      </c>
      <c r="BE50" s="87" t="s">
        <v>250</v>
      </c>
      <c r="BF50" s="61">
        <f t="shared" si="79"/>
        <v>1</v>
      </c>
      <c r="BG50" s="86" t="s">
        <v>251</v>
      </c>
      <c r="BH50" s="61">
        <f t="shared" si="80"/>
        <v>1</v>
      </c>
      <c r="BI50" s="87" t="s">
        <v>252</v>
      </c>
      <c r="BJ50" s="61">
        <f t="shared" si="81"/>
        <v>1</v>
      </c>
      <c r="BK50" s="53" t="s">
        <v>255</v>
      </c>
      <c r="BL50" s="61">
        <f t="shared" si="82"/>
        <v>0</v>
      </c>
      <c r="BM50" s="53" t="s">
        <v>256</v>
      </c>
      <c r="BN50" s="61">
        <f t="shared" si="83"/>
        <v>0</v>
      </c>
      <c r="BO50" s="86" t="s">
        <v>258</v>
      </c>
      <c r="BP50" s="61">
        <f t="shared" si="84"/>
        <v>1</v>
      </c>
      <c r="BQ50" s="53" t="s">
        <v>260</v>
      </c>
      <c r="BR50" s="61">
        <f t="shared" si="85"/>
        <v>0</v>
      </c>
      <c r="BS50" s="53" t="s">
        <v>262</v>
      </c>
      <c r="BT50" s="61">
        <f t="shared" si="86"/>
        <v>0</v>
      </c>
      <c r="BU50" s="87" t="s">
        <v>265</v>
      </c>
      <c r="BV50" s="61">
        <f t="shared" si="87"/>
        <v>1</v>
      </c>
      <c r="BW50" s="86" t="s">
        <v>267</v>
      </c>
      <c r="BX50" s="61">
        <f t="shared" si="88"/>
        <v>1</v>
      </c>
      <c r="BY50" s="53" t="s">
        <v>269</v>
      </c>
      <c r="BZ50" s="61">
        <f t="shared" si="89"/>
        <v>0</v>
      </c>
      <c r="CA50" s="53" t="s">
        <v>271</v>
      </c>
      <c r="CB50" s="61">
        <f t="shared" si="90"/>
        <v>0</v>
      </c>
      <c r="CC50" s="53" t="s">
        <v>199</v>
      </c>
      <c r="CD50" s="61">
        <f t="shared" si="91"/>
        <v>0</v>
      </c>
      <c r="CE50" s="86" t="s">
        <v>273</v>
      </c>
      <c r="CF50" s="61">
        <f t="shared" si="92"/>
        <v>1</v>
      </c>
      <c r="CG50" s="87" t="s">
        <v>275</v>
      </c>
      <c r="CH50" s="61">
        <f t="shared" si="93"/>
        <v>1</v>
      </c>
      <c r="CI50" s="53" t="s">
        <v>278</v>
      </c>
      <c r="CJ50" s="61">
        <f t="shared" si="94"/>
        <v>0</v>
      </c>
      <c r="CK50" s="53" t="s">
        <v>279</v>
      </c>
      <c r="CL50" s="61">
        <f t="shared" si="95"/>
        <v>0</v>
      </c>
      <c r="CM50" s="53" t="s">
        <v>279</v>
      </c>
      <c r="CN50" s="19">
        <f t="shared" si="96"/>
        <v>0</v>
      </c>
      <c r="CO50" s="19">
        <v>597</v>
      </c>
      <c r="CP50" s="12">
        <f>CO50-CO9</f>
        <v>-121</v>
      </c>
      <c r="CW50" s="21">
        <v>7</v>
      </c>
    </row>
    <row r="51" spans="1:101" s="21" customFormat="1" ht="30" customHeight="1" x14ac:dyDescent="0.25">
      <c r="A51" s="45">
        <f t="shared" si="52"/>
        <v>21</v>
      </c>
      <c r="B51" s="82" t="s">
        <v>326</v>
      </c>
      <c r="C51" s="19">
        <v>20</v>
      </c>
      <c r="D51" s="19"/>
      <c r="E51" s="19">
        <f t="shared" si="53"/>
        <v>0</v>
      </c>
      <c r="F51" s="19">
        <v>20</v>
      </c>
      <c r="G51" s="53" t="s">
        <v>217</v>
      </c>
      <c r="H51" s="61">
        <f t="shared" si="54"/>
        <v>0</v>
      </c>
      <c r="I51" s="87" t="s">
        <v>220</v>
      </c>
      <c r="J51" s="61">
        <f t="shared" si="55"/>
        <v>1</v>
      </c>
      <c r="K51" s="86" t="s">
        <v>222</v>
      </c>
      <c r="L51" s="61">
        <f t="shared" si="56"/>
        <v>1</v>
      </c>
      <c r="M51" s="53" t="s">
        <v>223</v>
      </c>
      <c r="N51" s="61">
        <f t="shared" si="57"/>
        <v>0</v>
      </c>
      <c r="O51" s="86" t="s">
        <v>226</v>
      </c>
      <c r="P51" s="61">
        <f t="shared" si="58"/>
        <v>1</v>
      </c>
      <c r="Q51" s="53" t="s">
        <v>227</v>
      </c>
      <c r="R51" s="61">
        <f t="shared" si="59"/>
        <v>0</v>
      </c>
      <c r="S51" s="86" t="s">
        <v>228</v>
      </c>
      <c r="T51" s="61">
        <f t="shared" si="60"/>
        <v>1</v>
      </c>
      <c r="U51" s="87" t="s">
        <v>230</v>
      </c>
      <c r="V51" s="61">
        <f t="shared" si="61"/>
        <v>1</v>
      </c>
      <c r="W51" s="53" t="s">
        <v>231</v>
      </c>
      <c r="X51" s="61">
        <f t="shared" si="62"/>
        <v>0</v>
      </c>
      <c r="Y51" s="87" t="s">
        <v>281</v>
      </c>
      <c r="Z51" s="61">
        <f t="shared" si="63"/>
        <v>1</v>
      </c>
      <c r="AA51" s="86" t="s">
        <v>233</v>
      </c>
      <c r="AB51" s="61">
        <f t="shared" si="64"/>
        <v>1</v>
      </c>
      <c r="AC51" s="53" t="s">
        <v>145</v>
      </c>
      <c r="AD51" s="61">
        <f t="shared" si="65"/>
        <v>0</v>
      </c>
      <c r="AE51" s="53" t="s">
        <v>282</v>
      </c>
      <c r="AF51" s="61">
        <f t="shared" si="66"/>
        <v>0</v>
      </c>
      <c r="AG51" s="87" t="s">
        <v>235</v>
      </c>
      <c r="AH51" s="61">
        <f t="shared" si="67"/>
        <v>1</v>
      </c>
      <c r="AI51" s="53" t="s">
        <v>284</v>
      </c>
      <c r="AJ51" s="61">
        <f t="shared" si="68"/>
        <v>0</v>
      </c>
      <c r="AK51" s="53" t="s">
        <v>236</v>
      </c>
      <c r="AL51" s="61">
        <f t="shared" si="69"/>
        <v>0</v>
      </c>
      <c r="AM51" s="86" t="s">
        <v>237</v>
      </c>
      <c r="AN51" s="61">
        <f t="shared" si="70"/>
        <v>1</v>
      </c>
      <c r="AO51" s="87" t="s">
        <v>239</v>
      </c>
      <c r="AP51" s="61">
        <f t="shared" si="71"/>
        <v>1</v>
      </c>
      <c r="AQ51" s="86" t="s">
        <v>240</v>
      </c>
      <c r="AR51" s="61">
        <f t="shared" si="72"/>
        <v>1</v>
      </c>
      <c r="AS51" s="87" t="s">
        <v>286</v>
      </c>
      <c r="AT51" s="61">
        <f t="shared" si="73"/>
        <v>1</v>
      </c>
      <c r="AU51" s="53" t="s">
        <v>168</v>
      </c>
      <c r="AV51" s="61">
        <f t="shared" si="74"/>
        <v>0</v>
      </c>
      <c r="AW51" s="53" t="s">
        <v>244</v>
      </c>
      <c r="AX51" s="61">
        <f t="shared" si="75"/>
        <v>0</v>
      </c>
      <c r="AY51" s="53" t="s">
        <v>246</v>
      </c>
      <c r="AZ51" s="61">
        <f t="shared" si="76"/>
        <v>0</v>
      </c>
      <c r="BA51" s="87" t="s">
        <v>175</v>
      </c>
      <c r="BB51" s="61">
        <f t="shared" si="77"/>
        <v>1</v>
      </c>
      <c r="BC51" s="53" t="s">
        <v>248</v>
      </c>
      <c r="BD51" s="61">
        <f t="shared" si="78"/>
        <v>0</v>
      </c>
      <c r="BE51" s="87" t="s">
        <v>250</v>
      </c>
      <c r="BF51" s="61">
        <f t="shared" si="79"/>
        <v>1</v>
      </c>
      <c r="BG51" s="86" t="s">
        <v>251</v>
      </c>
      <c r="BH51" s="61">
        <f t="shared" si="80"/>
        <v>1</v>
      </c>
      <c r="BI51" s="87" t="s">
        <v>252</v>
      </c>
      <c r="BJ51" s="61">
        <f t="shared" si="81"/>
        <v>1</v>
      </c>
      <c r="BK51" s="86" t="s">
        <v>254</v>
      </c>
      <c r="BL51" s="61">
        <f t="shared" si="82"/>
        <v>1</v>
      </c>
      <c r="BM51" s="53" t="s">
        <v>256</v>
      </c>
      <c r="BN51" s="61">
        <f t="shared" si="83"/>
        <v>0</v>
      </c>
      <c r="BO51" s="86" t="s">
        <v>258</v>
      </c>
      <c r="BP51" s="61">
        <f t="shared" si="84"/>
        <v>1</v>
      </c>
      <c r="BQ51" s="53" t="s">
        <v>260</v>
      </c>
      <c r="BR51" s="61">
        <f t="shared" si="85"/>
        <v>0</v>
      </c>
      <c r="BS51" s="53" t="s">
        <v>262</v>
      </c>
      <c r="BT51" s="61">
        <f t="shared" si="86"/>
        <v>0</v>
      </c>
      <c r="BU51" s="87" t="s">
        <v>265</v>
      </c>
      <c r="BV51" s="61">
        <f t="shared" si="87"/>
        <v>1</v>
      </c>
      <c r="BW51" s="86" t="s">
        <v>267</v>
      </c>
      <c r="BX51" s="61">
        <f t="shared" si="88"/>
        <v>1</v>
      </c>
      <c r="BY51" s="53" t="s">
        <v>269</v>
      </c>
      <c r="BZ51" s="61">
        <f t="shared" si="89"/>
        <v>0</v>
      </c>
      <c r="CA51" s="53" t="s">
        <v>271</v>
      </c>
      <c r="CB51" s="61">
        <f t="shared" si="90"/>
        <v>0</v>
      </c>
      <c r="CC51" s="53" t="s">
        <v>199</v>
      </c>
      <c r="CD51" s="61">
        <f t="shared" si="91"/>
        <v>0</v>
      </c>
      <c r="CE51" s="86" t="s">
        <v>273</v>
      </c>
      <c r="CF51" s="61">
        <f t="shared" si="92"/>
        <v>1</v>
      </c>
      <c r="CG51" s="53" t="s">
        <v>276</v>
      </c>
      <c r="CH51" s="61">
        <f t="shared" si="93"/>
        <v>0</v>
      </c>
      <c r="CI51" s="53" t="s">
        <v>278</v>
      </c>
      <c r="CJ51" s="61">
        <f t="shared" si="94"/>
        <v>0</v>
      </c>
      <c r="CK51" s="53" t="s">
        <v>279</v>
      </c>
      <c r="CL51" s="61">
        <f t="shared" si="95"/>
        <v>0</v>
      </c>
      <c r="CM51" s="53" t="s">
        <v>279</v>
      </c>
      <c r="CN51" s="19">
        <f t="shared" si="96"/>
        <v>0</v>
      </c>
      <c r="CO51" s="19">
        <v>776</v>
      </c>
      <c r="CP51" s="12">
        <f>CO51-CO9</f>
        <v>58</v>
      </c>
    </row>
    <row r="52" spans="1:101" s="21" customFormat="1" ht="30" customHeight="1" x14ac:dyDescent="0.25">
      <c r="A52" s="45">
        <f t="shared" si="52"/>
        <v>21</v>
      </c>
      <c r="B52" s="82" t="s">
        <v>308</v>
      </c>
      <c r="C52" s="19">
        <v>20</v>
      </c>
      <c r="D52" s="19"/>
      <c r="E52" s="19">
        <f t="shared" si="53"/>
        <v>0</v>
      </c>
      <c r="F52" s="19">
        <v>20</v>
      </c>
      <c r="G52" s="53" t="s">
        <v>217</v>
      </c>
      <c r="H52" s="61">
        <f t="shared" si="54"/>
        <v>0</v>
      </c>
      <c r="I52" s="87" t="s">
        <v>220</v>
      </c>
      <c r="J52" s="61">
        <f t="shared" si="55"/>
        <v>1</v>
      </c>
      <c r="K52" s="53" t="s">
        <v>221</v>
      </c>
      <c r="L52" s="61">
        <f t="shared" si="56"/>
        <v>0</v>
      </c>
      <c r="M52" s="53" t="s">
        <v>223</v>
      </c>
      <c r="N52" s="61">
        <f t="shared" si="57"/>
        <v>0</v>
      </c>
      <c r="O52" s="53" t="s">
        <v>225</v>
      </c>
      <c r="P52" s="61">
        <f t="shared" si="58"/>
        <v>0</v>
      </c>
      <c r="Q52" s="87" t="s">
        <v>133</v>
      </c>
      <c r="R52" s="61">
        <f t="shared" si="59"/>
        <v>1</v>
      </c>
      <c r="S52" s="86" t="s">
        <v>228</v>
      </c>
      <c r="T52" s="61">
        <f t="shared" si="60"/>
        <v>1</v>
      </c>
      <c r="U52" s="53" t="s">
        <v>229</v>
      </c>
      <c r="V52" s="61">
        <f t="shared" si="61"/>
        <v>0</v>
      </c>
      <c r="W52" s="86" t="s">
        <v>139</v>
      </c>
      <c r="X52" s="61">
        <f t="shared" si="62"/>
        <v>1</v>
      </c>
      <c r="Y52" s="53" t="s">
        <v>232</v>
      </c>
      <c r="Z52" s="61">
        <f t="shared" si="63"/>
        <v>0</v>
      </c>
      <c r="AA52" s="53" t="s">
        <v>143</v>
      </c>
      <c r="AB52" s="61">
        <f t="shared" si="64"/>
        <v>0</v>
      </c>
      <c r="AC52" s="53" t="s">
        <v>145</v>
      </c>
      <c r="AD52" s="61">
        <f t="shared" si="65"/>
        <v>0</v>
      </c>
      <c r="AE52" s="53" t="s">
        <v>282</v>
      </c>
      <c r="AF52" s="61">
        <f t="shared" si="66"/>
        <v>0</v>
      </c>
      <c r="AG52" s="53" t="s">
        <v>234</v>
      </c>
      <c r="AH52" s="61">
        <f t="shared" si="67"/>
        <v>0</v>
      </c>
      <c r="AI52" s="86" t="s">
        <v>283</v>
      </c>
      <c r="AJ52" s="61">
        <f t="shared" si="68"/>
        <v>1</v>
      </c>
      <c r="AK52" s="87" t="s">
        <v>285</v>
      </c>
      <c r="AL52" s="61">
        <f t="shared" si="69"/>
        <v>1</v>
      </c>
      <c r="AM52" s="53" t="s">
        <v>158</v>
      </c>
      <c r="AN52" s="61">
        <f t="shared" si="70"/>
        <v>0</v>
      </c>
      <c r="AO52" s="53" t="s">
        <v>238</v>
      </c>
      <c r="AP52" s="61">
        <f t="shared" si="71"/>
        <v>0</v>
      </c>
      <c r="AQ52" s="86" t="s">
        <v>240</v>
      </c>
      <c r="AR52" s="61">
        <f t="shared" si="72"/>
        <v>1</v>
      </c>
      <c r="AS52" s="87" t="s">
        <v>286</v>
      </c>
      <c r="AT52" s="61">
        <f t="shared" si="73"/>
        <v>1</v>
      </c>
      <c r="AU52" s="86" t="s">
        <v>242</v>
      </c>
      <c r="AV52" s="61">
        <f t="shared" si="74"/>
        <v>1</v>
      </c>
      <c r="AW52" s="87" t="s">
        <v>243</v>
      </c>
      <c r="AX52" s="61">
        <f t="shared" si="75"/>
        <v>1</v>
      </c>
      <c r="AY52" s="86" t="s">
        <v>245</v>
      </c>
      <c r="AZ52" s="61">
        <f t="shared" si="76"/>
        <v>1</v>
      </c>
      <c r="BA52" s="53" t="s">
        <v>247</v>
      </c>
      <c r="BB52" s="61">
        <f t="shared" si="77"/>
        <v>0</v>
      </c>
      <c r="BC52" s="53" t="s">
        <v>248</v>
      </c>
      <c r="BD52" s="61">
        <f t="shared" si="78"/>
        <v>0</v>
      </c>
      <c r="BE52" s="53" t="s">
        <v>178</v>
      </c>
      <c r="BF52" s="61">
        <f t="shared" si="79"/>
        <v>0</v>
      </c>
      <c r="BG52" s="53" t="s">
        <v>224</v>
      </c>
      <c r="BH52" s="61">
        <f t="shared" si="80"/>
        <v>0</v>
      </c>
      <c r="BI52" s="87" t="s">
        <v>252</v>
      </c>
      <c r="BJ52" s="61">
        <f t="shared" si="81"/>
        <v>1</v>
      </c>
      <c r="BK52" s="86" t="s">
        <v>254</v>
      </c>
      <c r="BL52" s="61">
        <f t="shared" si="82"/>
        <v>1</v>
      </c>
      <c r="BM52" s="53" t="s">
        <v>256</v>
      </c>
      <c r="BN52" s="61">
        <f t="shared" si="83"/>
        <v>0</v>
      </c>
      <c r="BO52" s="86" t="s">
        <v>258</v>
      </c>
      <c r="BP52" s="61">
        <f t="shared" si="84"/>
        <v>1</v>
      </c>
      <c r="BQ52" s="53" t="s">
        <v>260</v>
      </c>
      <c r="BR52" s="61">
        <f t="shared" si="85"/>
        <v>0</v>
      </c>
      <c r="BS52" s="86" t="s">
        <v>263</v>
      </c>
      <c r="BT52" s="61">
        <f t="shared" si="86"/>
        <v>1</v>
      </c>
      <c r="BU52" s="53" t="s">
        <v>264</v>
      </c>
      <c r="BV52" s="61">
        <f t="shared" si="87"/>
        <v>0</v>
      </c>
      <c r="BW52" s="53" t="s">
        <v>266</v>
      </c>
      <c r="BX52" s="61">
        <f t="shared" si="88"/>
        <v>0</v>
      </c>
      <c r="BY52" s="87" t="s">
        <v>268</v>
      </c>
      <c r="BZ52" s="61">
        <f t="shared" si="89"/>
        <v>1</v>
      </c>
      <c r="CA52" s="53" t="s">
        <v>271</v>
      </c>
      <c r="CB52" s="61">
        <f t="shared" si="90"/>
        <v>0</v>
      </c>
      <c r="CC52" s="53" t="s">
        <v>199</v>
      </c>
      <c r="CD52" s="61">
        <f t="shared" si="91"/>
        <v>0</v>
      </c>
      <c r="CE52" s="86" t="s">
        <v>273</v>
      </c>
      <c r="CF52" s="61">
        <f t="shared" si="92"/>
        <v>1</v>
      </c>
      <c r="CG52" s="87" t="s">
        <v>275</v>
      </c>
      <c r="CH52" s="61">
        <f t="shared" si="93"/>
        <v>1</v>
      </c>
      <c r="CI52" s="86" t="s">
        <v>277</v>
      </c>
      <c r="CJ52" s="61">
        <f t="shared" si="94"/>
        <v>1</v>
      </c>
      <c r="CK52" s="53" t="s">
        <v>279</v>
      </c>
      <c r="CL52" s="61">
        <f t="shared" si="95"/>
        <v>0</v>
      </c>
      <c r="CM52" s="86" t="s">
        <v>277</v>
      </c>
      <c r="CN52" s="19">
        <f t="shared" si="96"/>
        <v>2</v>
      </c>
      <c r="CO52" s="19">
        <v>667</v>
      </c>
      <c r="CP52" s="12">
        <f>CO52-CO9</f>
        <v>-51</v>
      </c>
    </row>
    <row r="53" spans="1:101" s="21" customFormat="1" ht="30" customHeight="1" x14ac:dyDescent="0.25">
      <c r="A53" s="45">
        <f t="shared" si="52"/>
        <v>21</v>
      </c>
      <c r="B53" s="82" t="s">
        <v>311</v>
      </c>
      <c r="C53" s="19">
        <v>20</v>
      </c>
      <c r="D53" s="19"/>
      <c r="E53" s="19">
        <f t="shared" si="53"/>
        <v>0</v>
      </c>
      <c r="F53" s="19">
        <v>20</v>
      </c>
      <c r="G53" s="53" t="s">
        <v>217</v>
      </c>
      <c r="H53" s="61">
        <f t="shared" si="54"/>
        <v>0</v>
      </c>
      <c r="I53" s="53" t="s">
        <v>219</v>
      </c>
      <c r="J53" s="61">
        <f t="shared" si="55"/>
        <v>0</v>
      </c>
      <c r="K53" s="86" t="s">
        <v>222</v>
      </c>
      <c r="L53" s="61">
        <f t="shared" si="56"/>
        <v>1</v>
      </c>
      <c r="M53" s="87" t="s">
        <v>224</v>
      </c>
      <c r="N53" s="61">
        <f t="shared" si="57"/>
        <v>1</v>
      </c>
      <c r="O53" s="53" t="s">
        <v>225</v>
      </c>
      <c r="P53" s="61">
        <f t="shared" si="58"/>
        <v>0</v>
      </c>
      <c r="Q53" s="87" t="s">
        <v>133</v>
      </c>
      <c r="R53" s="61">
        <f t="shared" si="59"/>
        <v>1</v>
      </c>
      <c r="S53" s="53" t="s">
        <v>136</v>
      </c>
      <c r="T53" s="61">
        <f t="shared" si="60"/>
        <v>0</v>
      </c>
      <c r="U53" s="87" t="s">
        <v>230</v>
      </c>
      <c r="V53" s="61">
        <f t="shared" si="61"/>
        <v>1</v>
      </c>
      <c r="W53" s="86" t="s">
        <v>139</v>
      </c>
      <c r="X53" s="61">
        <f t="shared" si="62"/>
        <v>1</v>
      </c>
      <c r="Y53" s="87" t="s">
        <v>281</v>
      </c>
      <c r="Z53" s="61">
        <f t="shared" si="63"/>
        <v>1</v>
      </c>
      <c r="AA53" s="53" t="s">
        <v>143</v>
      </c>
      <c r="AB53" s="61">
        <f t="shared" si="64"/>
        <v>0</v>
      </c>
      <c r="AC53" s="53" t="s">
        <v>145</v>
      </c>
      <c r="AD53" s="61">
        <f t="shared" si="65"/>
        <v>0</v>
      </c>
      <c r="AE53" s="86" t="s">
        <v>148</v>
      </c>
      <c r="AF53" s="61">
        <f t="shared" si="66"/>
        <v>1</v>
      </c>
      <c r="AG53" s="53" t="s">
        <v>234</v>
      </c>
      <c r="AH53" s="61">
        <f t="shared" si="67"/>
        <v>0</v>
      </c>
      <c r="AI53" s="53" t="s">
        <v>284</v>
      </c>
      <c r="AJ53" s="61">
        <f t="shared" si="68"/>
        <v>0</v>
      </c>
      <c r="AK53" s="53" t="s">
        <v>236</v>
      </c>
      <c r="AL53" s="61">
        <f t="shared" si="69"/>
        <v>0</v>
      </c>
      <c r="AM53" s="86" t="s">
        <v>237</v>
      </c>
      <c r="AN53" s="61">
        <f t="shared" si="70"/>
        <v>1</v>
      </c>
      <c r="AO53" s="53" t="s">
        <v>238</v>
      </c>
      <c r="AP53" s="61">
        <f t="shared" si="71"/>
        <v>0</v>
      </c>
      <c r="AQ53" s="53" t="s">
        <v>241</v>
      </c>
      <c r="AR53" s="61">
        <f t="shared" si="72"/>
        <v>0</v>
      </c>
      <c r="AS53" s="87" t="s">
        <v>286</v>
      </c>
      <c r="AT53" s="61">
        <f t="shared" si="73"/>
        <v>1</v>
      </c>
      <c r="AU53" s="86" t="s">
        <v>242</v>
      </c>
      <c r="AV53" s="61">
        <f t="shared" si="74"/>
        <v>1</v>
      </c>
      <c r="AW53" s="53" t="s">
        <v>244</v>
      </c>
      <c r="AX53" s="61">
        <f t="shared" si="75"/>
        <v>0</v>
      </c>
      <c r="AY53" s="86" t="s">
        <v>245</v>
      </c>
      <c r="AZ53" s="61">
        <f t="shared" si="76"/>
        <v>1</v>
      </c>
      <c r="BA53" s="53" t="s">
        <v>247</v>
      </c>
      <c r="BB53" s="61">
        <f t="shared" si="77"/>
        <v>0</v>
      </c>
      <c r="BC53" s="86" t="s">
        <v>249</v>
      </c>
      <c r="BD53" s="61">
        <f t="shared" si="78"/>
        <v>1</v>
      </c>
      <c r="BE53" s="53" t="s">
        <v>178</v>
      </c>
      <c r="BF53" s="61">
        <f t="shared" si="79"/>
        <v>0</v>
      </c>
      <c r="BG53" s="86" t="s">
        <v>251</v>
      </c>
      <c r="BH53" s="61">
        <f t="shared" si="80"/>
        <v>1</v>
      </c>
      <c r="BI53" s="53" t="s">
        <v>253</v>
      </c>
      <c r="BJ53" s="61">
        <f t="shared" si="81"/>
        <v>0</v>
      </c>
      <c r="BK53" s="86" t="s">
        <v>254</v>
      </c>
      <c r="BL53" s="61">
        <f t="shared" si="82"/>
        <v>1</v>
      </c>
      <c r="BM53" s="53" t="s">
        <v>256</v>
      </c>
      <c r="BN53" s="61">
        <f t="shared" si="83"/>
        <v>0</v>
      </c>
      <c r="BO53" s="86" t="s">
        <v>258</v>
      </c>
      <c r="BP53" s="61">
        <f t="shared" si="84"/>
        <v>1</v>
      </c>
      <c r="BQ53" s="53" t="s">
        <v>260</v>
      </c>
      <c r="BR53" s="61">
        <f t="shared" si="85"/>
        <v>0</v>
      </c>
      <c r="BS53" s="86" t="s">
        <v>263</v>
      </c>
      <c r="BT53" s="61">
        <f t="shared" si="86"/>
        <v>1</v>
      </c>
      <c r="BU53" s="87" t="s">
        <v>265</v>
      </c>
      <c r="BV53" s="61">
        <f t="shared" si="87"/>
        <v>1</v>
      </c>
      <c r="BW53" s="53" t="s">
        <v>266</v>
      </c>
      <c r="BX53" s="61">
        <f t="shared" si="88"/>
        <v>0</v>
      </c>
      <c r="BY53" s="87" t="s">
        <v>268</v>
      </c>
      <c r="BZ53" s="61">
        <f t="shared" si="89"/>
        <v>1</v>
      </c>
      <c r="CA53" s="53" t="s">
        <v>271</v>
      </c>
      <c r="CB53" s="61">
        <f t="shared" si="90"/>
        <v>0</v>
      </c>
      <c r="CC53" s="53" t="s">
        <v>199</v>
      </c>
      <c r="CD53" s="61">
        <f t="shared" si="91"/>
        <v>0</v>
      </c>
      <c r="CE53" s="86" t="s">
        <v>273</v>
      </c>
      <c r="CF53" s="61">
        <f t="shared" si="92"/>
        <v>1</v>
      </c>
      <c r="CG53" s="87" t="s">
        <v>275</v>
      </c>
      <c r="CH53" s="61">
        <f t="shared" si="93"/>
        <v>1</v>
      </c>
      <c r="CI53" s="53" t="s">
        <v>278</v>
      </c>
      <c r="CJ53" s="61">
        <f t="shared" si="94"/>
        <v>0</v>
      </c>
      <c r="CK53" s="87" t="s">
        <v>280</v>
      </c>
      <c r="CL53" s="61">
        <f t="shared" si="95"/>
        <v>1</v>
      </c>
      <c r="CM53" s="53" t="s">
        <v>278</v>
      </c>
      <c r="CN53" s="19">
        <f t="shared" si="96"/>
        <v>0</v>
      </c>
      <c r="CO53" s="19">
        <v>776</v>
      </c>
      <c r="CP53" s="12">
        <f>CO53-CO9</f>
        <v>58</v>
      </c>
    </row>
    <row r="54" spans="1:101" s="21" customFormat="1" ht="30" customHeight="1" x14ac:dyDescent="0.25">
      <c r="A54" s="45">
        <f t="shared" si="52"/>
        <v>21</v>
      </c>
      <c r="B54" s="82" t="s">
        <v>334</v>
      </c>
      <c r="C54" s="19">
        <v>20</v>
      </c>
      <c r="D54" s="19"/>
      <c r="E54" s="19">
        <f t="shared" si="53"/>
        <v>0</v>
      </c>
      <c r="F54" s="19">
        <v>20</v>
      </c>
      <c r="G54" s="53" t="s">
        <v>217</v>
      </c>
      <c r="H54" s="61">
        <f t="shared" si="54"/>
        <v>0</v>
      </c>
      <c r="I54" s="53" t="s">
        <v>219</v>
      </c>
      <c r="J54" s="61">
        <f t="shared" si="55"/>
        <v>0</v>
      </c>
      <c r="K54" s="53" t="s">
        <v>221</v>
      </c>
      <c r="L54" s="61">
        <f t="shared" si="56"/>
        <v>0</v>
      </c>
      <c r="M54" s="53" t="s">
        <v>223</v>
      </c>
      <c r="N54" s="61">
        <f t="shared" si="57"/>
        <v>0</v>
      </c>
      <c r="O54" s="86" t="s">
        <v>226</v>
      </c>
      <c r="P54" s="61">
        <f t="shared" si="58"/>
        <v>1</v>
      </c>
      <c r="Q54" s="53" t="s">
        <v>227</v>
      </c>
      <c r="R54" s="61">
        <f t="shared" si="59"/>
        <v>0</v>
      </c>
      <c r="S54" s="86" t="s">
        <v>228</v>
      </c>
      <c r="T54" s="61">
        <f t="shared" si="60"/>
        <v>1</v>
      </c>
      <c r="U54" s="53" t="s">
        <v>229</v>
      </c>
      <c r="V54" s="61">
        <f t="shared" si="61"/>
        <v>0</v>
      </c>
      <c r="W54" s="53" t="s">
        <v>231</v>
      </c>
      <c r="X54" s="61">
        <f t="shared" si="62"/>
        <v>0</v>
      </c>
      <c r="Y54" s="87" t="s">
        <v>281</v>
      </c>
      <c r="Z54" s="61">
        <f t="shared" si="63"/>
        <v>1</v>
      </c>
      <c r="AA54" s="86" t="s">
        <v>233</v>
      </c>
      <c r="AB54" s="61">
        <f t="shared" si="64"/>
        <v>1</v>
      </c>
      <c r="AC54" s="87" t="s">
        <v>146</v>
      </c>
      <c r="AD54" s="61">
        <f t="shared" si="65"/>
        <v>1</v>
      </c>
      <c r="AE54" s="53" t="s">
        <v>282</v>
      </c>
      <c r="AF54" s="61">
        <f t="shared" si="66"/>
        <v>0</v>
      </c>
      <c r="AG54" s="87" t="s">
        <v>235</v>
      </c>
      <c r="AH54" s="61">
        <f t="shared" si="67"/>
        <v>1</v>
      </c>
      <c r="AI54" s="86" t="s">
        <v>283</v>
      </c>
      <c r="AJ54" s="61">
        <f t="shared" si="68"/>
        <v>1</v>
      </c>
      <c r="AK54" s="53" t="s">
        <v>236</v>
      </c>
      <c r="AL54" s="61">
        <f t="shared" si="69"/>
        <v>0</v>
      </c>
      <c r="AM54" s="53" t="s">
        <v>158</v>
      </c>
      <c r="AN54" s="61">
        <f t="shared" si="70"/>
        <v>0</v>
      </c>
      <c r="AO54" s="87" t="s">
        <v>239</v>
      </c>
      <c r="AP54" s="61">
        <f t="shared" si="71"/>
        <v>1</v>
      </c>
      <c r="AQ54" s="86" t="s">
        <v>240</v>
      </c>
      <c r="AR54" s="61">
        <f t="shared" si="72"/>
        <v>1</v>
      </c>
      <c r="AS54" s="53" t="s">
        <v>166</v>
      </c>
      <c r="AT54" s="61">
        <f t="shared" si="73"/>
        <v>0</v>
      </c>
      <c r="AU54" s="86" t="s">
        <v>242</v>
      </c>
      <c r="AV54" s="61">
        <f t="shared" si="74"/>
        <v>1</v>
      </c>
      <c r="AW54" s="53" t="s">
        <v>244</v>
      </c>
      <c r="AX54" s="61">
        <f t="shared" si="75"/>
        <v>0</v>
      </c>
      <c r="AY54" s="53" t="s">
        <v>246</v>
      </c>
      <c r="AZ54" s="61">
        <f t="shared" si="76"/>
        <v>0</v>
      </c>
      <c r="BA54" s="53" t="s">
        <v>247</v>
      </c>
      <c r="BB54" s="61">
        <f t="shared" si="77"/>
        <v>0</v>
      </c>
      <c r="BC54" s="86" t="s">
        <v>249</v>
      </c>
      <c r="BD54" s="61">
        <f t="shared" si="78"/>
        <v>1</v>
      </c>
      <c r="BE54" s="87" t="s">
        <v>250</v>
      </c>
      <c r="BF54" s="61">
        <f t="shared" si="79"/>
        <v>1</v>
      </c>
      <c r="BG54" s="86" t="s">
        <v>251</v>
      </c>
      <c r="BH54" s="61">
        <f t="shared" si="80"/>
        <v>1</v>
      </c>
      <c r="BI54" s="53" t="s">
        <v>253</v>
      </c>
      <c r="BJ54" s="61">
        <f t="shared" si="81"/>
        <v>0</v>
      </c>
      <c r="BK54" s="86" t="s">
        <v>254</v>
      </c>
      <c r="BL54" s="61">
        <f t="shared" si="82"/>
        <v>1</v>
      </c>
      <c r="BM54" s="53" t="s">
        <v>256</v>
      </c>
      <c r="BN54" s="61">
        <f t="shared" si="83"/>
        <v>0</v>
      </c>
      <c r="BO54" s="53" t="s">
        <v>259</v>
      </c>
      <c r="BP54" s="61">
        <f t="shared" si="84"/>
        <v>0</v>
      </c>
      <c r="BQ54" s="87" t="s">
        <v>261</v>
      </c>
      <c r="BR54" s="61">
        <f t="shared" si="85"/>
        <v>1</v>
      </c>
      <c r="BS54" s="86" t="s">
        <v>263</v>
      </c>
      <c r="BT54" s="61">
        <f t="shared" si="86"/>
        <v>1</v>
      </c>
      <c r="BU54" s="87" t="s">
        <v>265</v>
      </c>
      <c r="BV54" s="61">
        <f t="shared" si="87"/>
        <v>1</v>
      </c>
      <c r="BW54" s="53" t="s">
        <v>266</v>
      </c>
      <c r="BX54" s="61">
        <f t="shared" si="88"/>
        <v>0</v>
      </c>
      <c r="BY54" s="87" t="s">
        <v>268</v>
      </c>
      <c r="BZ54" s="61">
        <f t="shared" si="89"/>
        <v>1</v>
      </c>
      <c r="CA54" s="53" t="s">
        <v>271</v>
      </c>
      <c r="CB54" s="61">
        <f t="shared" si="90"/>
        <v>0</v>
      </c>
      <c r="CC54" s="87" t="s">
        <v>272</v>
      </c>
      <c r="CD54" s="61">
        <f t="shared" si="91"/>
        <v>1</v>
      </c>
      <c r="CE54" s="86" t="s">
        <v>273</v>
      </c>
      <c r="CF54" s="61">
        <f t="shared" si="92"/>
        <v>1</v>
      </c>
      <c r="CG54" s="53" t="s">
        <v>276</v>
      </c>
      <c r="CH54" s="61">
        <f t="shared" si="93"/>
        <v>0</v>
      </c>
      <c r="CI54" s="53" t="s">
        <v>278</v>
      </c>
      <c r="CJ54" s="61">
        <f t="shared" si="94"/>
        <v>0</v>
      </c>
      <c r="CK54" s="87" t="s">
        <v>280</v>
      </c>
      <c r="CL54" s="61">
        <f t="shared" si="95"/>
        <v>1</v>
      </c>
      <c r="CM54" s="53" t="s">
        <v>278</v>
      </c>
      <c r="CN54" s="19">
        <f t="shared" si="96"/>
        <v>0</v>
      </c>
      <c r="CO54" s="19">
        <v>650</v>
      </c>
      <c r="CP54" s="12">
        <f>CO54-CO9</f>
        <v>-68</v>
      </c>
    </row>
    <row r="55" spans="1:101" s="21" customFormat="1" ht="30" customHeight="1" x14ac:dyDescent="0.25">
      <c r="A55" s="45">
        <f t="shared" si="52"/>
        <v>21</v>
      </c>
      <c r="B55" s="82" t="s">
        <v>335</v>
      </c>
      <c r="C55" s="19">
        <v>20</v>
      </c>
      <c r="D55" s="19"/>
      <c r="E55" s="19">
        <f t="shared" si="53"/>
        <v>0</v>
      </c>
      <c r="F55" s="19">
        <v>20</v>
      </c>
      <c r="G55" s="53" t="s">
        <v>217</v>
      </c>
      <c r="H55" s="61">
        <f t="shared" si="54"/>
        <v>0</v>
      </c>
      <c r="I55" s="53" t="s">
        <v>219</v>
      </c>
      <c r="J55" s="61">
        <f t="shared" si="55"/>
        <v>0</v>
      </c>
      <c r="K55" s="53" t="s">
        <v>221</v>
      </c>
      <c r="L55" s="61">
        <f t="shared" si="56"/>
        <v>0</v>
      </c>
      <c r="M55" s="87" t="s">
        <v>224</v>
      </c>
      <c r="N55" s="61">
        <f t="shared" si="57"/>
        <v>1</v>
      </c>
      <c r="O55" s="86" t="s">
        <v>226</v>
      </c>
      <c r="P55" s="61">
        <f t="shared" si="58"/>
        <v>1</v>
      </c>
      <c r="Q55" s="53" t="s">
        <v>227</v>
      </c>
      <c r="R55" s="61">
        <f t="shared" si="59"/>
        <v>0</v>
      </c>
      <c r="S55" s="53" t="s">
        <v>136</v>
      </c>
      <c r="T55" s="61">
        <f t="shared" si="60"/>
        <v>0</v>
      </c>
      <c r="U55" s="53" t="s">
        <v>229</v>
      </c>
      <c r="V55" s="61">
        <f t="shared" si="61"/>
        <v>0</v>
      </c>
      <c r="W55" s="53" t="s">
        <v>231</v>
      </c>
      <c r="X55" s="61">
        <f t="shared" si="62"/>
        <v>0</v>
      </c>
      <c r="Y55" s="87" t="s">
        <v>281</v>
      </c>
      <c r="Z55" s="61">
        <f t="shared" si="63"/>
        <v>1</v>
      </c>
      <c r="AA55" s="53" t="s">
        <v>143</v>
      </c>
      <c r="AB55" s="61">
        <f t="shared" si="64"/>
        <v>0</v>
      </c>
      <c r="AC55" s="53" t="s">
        <v>145</v>
      </c>
      <c r="AD55" s="61">
        <f t="shared" si="65"/>
        <v>0</v>
      </c>
      <c r="AE55" s="86" t="s">
        <v>148</v>
      </c>
      <c r="AF55" s="61">
        <f t="shared" si="66"/>
        <v>1</v>
      </c>
      <c r="AG55" s="87" t="s">
        <v>235</v>
      </c>
      <c r="AH55" s="61">
        <f t="shared" si="67"/>
        <v>1</v>
      </c>
      <c r="AI55" s="53" t="s">
        <v>284</v>
      </c>
      <c r="AJ55" s="61">
        <f t="shared" si="68"/>
        <v>0</v>
      </c>
      <c r="AK55" s="53" t="s">
        <v>236</v>
      </c>
      <c r="AL55" s="61">
        <f t="shared" si="69"/>
        <v>0</v>
      </c>
      <c r="AM55" s="86" t="s">
        <v>237</v>
      </c>
      <c r="AN55" s="61">
        <f t="shared" si="70"/>
        <v>1</v>
      </c>
      <c r="AO55" s="87" t="s">
        <v>239</v>
      </c>
      <c r="AP55" s="61">
        <f t="shared" si="71"/>
        <v>1</v>
      </c>
      <c r="AQ55" s="53" t="s">
        <v>241</v>
      </c>
      <c r="AR55" s="61">
        <f t="shared" si="72"/>
        <v>0</v>
      </c>
      <c r="AS55" s="87" t="s">
        <v>286</v>
      </c>
      <c r="AT55" s="61">
        <f t="shared" si="73"/>
        <v>1</v>
      </c>
      <c r="AU55" s="53" t="s">
        <v>168</v>
      </c>
      <c r="AV55" s="61">
        <f t="shared" si="74"/>
        <v>0</v>
      </c>
      <c r="AW55" s="87" t="s">
        <v>243</v>
      </c>
      <c r="AX55" s="61">
        <f t="shared" si="75"/>
        <v>1</v>
      </c>
      <c r="AY55" s="86" t="s">
        <v>245</v>
      </c>
      <c r="AZ55" s="61">
        <f t="shared" si="76"/>
        <v>1</v>
      </c>
      <c r="BA55" s="53" t="s">
        <v>247</v>
      </c>
      <c r="BB55" s="61">
        <f t="shared" si="77"/>
        <v>0</v>
      </c>
      <c r="BC55" s="86" t="s">
        <v>249</v>
      </c>
      <c r="BD55" s="61">
        <f t="shared" si="78"/>
        <v>1</v>
      </c>
      <c r="BE55" s="87" t="s">
        <v>250</v>
      </c>
      <c r="BF55" s="61">
        <f t="shared" si="79"/>
        <v>1</v>
      </c>
      <c r="BG55" s="53" t="s">
        <v>224</v>
      </c>
      <c r="BH55" s="61">
        <f t="shared" si="80"/>
        <v>0</v>
      </c>
      <c r="BI55" s="87" t="s">
        <v>252</v>
      </c>
      <c r="BJ55" s="61">
        <f t="shared" si="81"/>
        <v>1</v>
      </c>
      <c r="BK55" s="53" t="s">
        <v>255</v>
      </c>
      <c r="BL55" s="61">
        <f t="shared" si="82"/>
        <v>0</v>
      </c>
      <c r="BM55" s="87" t="s">
        <v>257</v>
      </c>
      <c r="BN55" s="61">
        <f t="shared" si="83"/>
        <v>1</v>
      </c>
      <c r="BO55" s="86" t="s">
        <v>258</v>
      </c>
      <c r="BP55" s="61">
        <f t="shared" si="84"/>
        <v>1</v>
      </c>
      <c r="BQ55" s="87" t="s">
        <v>261</v>
      </c>
      <c r="BR55" s="61">
        <f t="shared" si="85"/>
        <v>1</v>
      </c>
      <c r="BS55" s="86" t="s">
        <v>263</v>
      </c>
      <c r="BT55" s="61">
        <f t="shared" si="86"/>
        <v>1</v>
      </c>
      <c r="BU55" s="53" t="s">
        <v>264</v>
      </c>
      <c r="BV55" s="61">
        <f t="shared" si="87"/>
        <v>0</v>
      </c>
      <c r="BW55" s="86" t="s">
        <v>267</v>
      </c>
      <c r="BX55" s="61">
        <f t="shared" si="88"/>
        <v>1</v>
      </c>
      <c r="BY55" s="53" t="s">
        <v>269</v>
      </c>
      <c r="BZ55" s="61">
        <f t="shared" si="89"/>
        <v>0</v>
      </c>
      <c r="CA55" s="53" t="s">
        <v>271</v>
      </c>
      <c r="CB55" s="61">
        <f t="shared" si="90"/>
        <v>0</v>
      </c>
      <c r="CC55" s="87" t="s">
        <v>272</v>
      </c>
      <c r="CD55" s="61">
        <f t="shared" si="91"/>
        <v>1</v>
      </c>
      <c r="CE55" s="86" t="s">
        <v>273</v>
      </c>
      <c r="CF55" s="61">
        <f t="shared" si="92"/>
        <v>1</v>
      </c>
      <c r="CG55" s="53" t="s">
        <v>276</v>
      </c>
      <c r="CH55" s="61">
        <f t="shared" si="93"/>
        <v>0</v>
      </c>
      <c r="CI55" s="53" t="s">
        <v>278</v>
      </c>
      <c r="CJ55" s="61">
        <f t="shared" si="94"/>
        <v>0</v>
      </c>
      <c r="CK55" s="87" t="s">
        <v>280</v>
      </c>
      <c r="CL55" s="61">
        <f t="shared" si="95"/>
        <v>1</v>
      </c>
      <c r="CM55" s="53" t="s">
        <v>278</v>
      </c>
      <c r="CN55" s="19">
        <f t="shared" si="96"/>
        <v>0</v>
      </c>
      <c r="CO55" s="19">
        <v>631</v>
      </c>
      <c r="CP55" s="12">
        <f>CO55-CO9</f>
        <v>-87</v>
      </c>
    </row>
    <row r="56" spans="1:101" s="21" customFormat="1" ht="30" customHeight="1" x14ac:dyDescent="0.25">
      <c r="A56" s="45">
        <f t="shared" si="52"/>
        <v>20</v>
      </c>
      <c r="B56" s="82" t="s">
        <v>347</v>
      </c>
      <c r="C56" s="19">
        <v>20</v>
      </c>
      <c r="D56" s="19"/>
      <c r="E56" s="19">
        <f t="shared" si="53"/>
        <v>0</v>
      </c>
      <c r="F56" s="19">
        <v>20</v>
      </c>
      <c r="G56" s="86" t="s">
        <v>218</v>
      </c>
      <c r="H56" s="61">
        <f t="shared" si="54"/>
        <v>1</v>
      </c>
      <c r="I56" s="53" t="s">
        <v>219</v>
      </c>
      <c r="J56" s="61">
        <f t="shared" si="55"/>
        <v>0</v>
      </c>
      <c r="K56" s="86" t="s">
        <v>222</v>
      </c>
      <c r="L56" s="61">
        <f t="shared" si="56"/>
        <v>1</v>
      </c>
      <c r="M56" s="53" t="s">
        <v>223</v>
      </c>
      <c r="N56" s="61">
        <f t="shared" si="57"/>
        <v>0</v>
      </c>
      <c r="O56" s="86" t="s">
        <v>226</v>
      </c>
      <c r="P56" s="61">
        <f t="shared" si="58"/>
        <v>1</v>
      </c>
      <c r="Q56" s="87" t="s">
        <v>133</v>
      </c>
      <c r="R56" s="61">
        <f t="shared" si="59"/>
        <v>1</v>
      </c>
      <c r="S56" s="53" t="s">
        <v>136</v>
      </c>
      <c r="T56" s="61">
        <f t="shared" si="60"/>
        <v>0</v>
      </c>
      <c r="U56" s="87" t="s">
        <v>230</v>
      </c>
      <c r="V56" s="61">
        <f t="shared" si="61"/>
        <v>1</v>
      </c>
      <c r="W56" s="53" t="s">
        <v>231</v>
      </c>
      <c r="X56" s="61">
        <f t="shared" si="62"/>
        <v>0</v>
      </c>
      <c r="Y56" s="87" t="s">
        <v>281</v>
      </c>
      <c r="Z56" s="61">
        <f t="shared" si="63"/>
        <v>1</v>
      </c>
      <c r="AA56" s="86" t="s">
        <v>233</v>
      </c>
      <c r="AB56" s="61">
        <f t="shared" si="64"/>
        <v>1</v>
      </c>
      <c r="AC56" s="87" t="s">
        <v>146</v>
      </c>
      <c r="AD56" s="61">
        <f t="shared" si="65"/>
        <v>1</v>
      </c>
      <c r="AE56" s="86" t="s">
        <v>148</v>
      </c>
      <c r="AF56" s="61">
        <f t="shared" si="66"/>
        <v>1</v>
      </c>
      <c r="AG56" s="53" t="s">
        <v>234</v>
      </c>
      <c r="AH56" s="61">
        <f t="shared" si="67"/>
        <v>0</v>
      </c>
      <c r="AI56" s="53" t="s">
        <v>284</v>
      </c>
      <c r="AJ56" s="61">
        <f t="shared" si="68"/>
        <v>0</v>
      </c>
      <c r="AK56" s="53" t="s">
        <v>236</v>
      </c>
      <c r="AL56" s="61">
        <f t="shared" si="69"/>
        <v>0</v>
      </c>
      <c r="AM56" s="53" t="s">
        <v>158</v>
      </c>
      <c r="AN56" s="61">
        <f t="shared" si="70"/>
        <v>0</v>
      </c>
      <c r="AO56" s="87" t="s">
        <v>239</v>
      </c>
      <c r="AP56" s="61">
        <f t="shared" si="71"/>
        <v>1</v>
      </c>
      <c r="AQ56" s="86" t="s">
        <v>240</v>
      </c>
      <c r="AR56" s="61">
        <f t="shared" si="72"/>
        <v>1</v>
      </c>
      <c r="AS56" s="53" t="s">
        <v>166</v>
      </c>
      <c r="AT56" s="61">
        <f t="shared" si="73"/>
        <v>0</v>
      </c>
      <c r="AU56" s="53" t="s">
        <v>168</v>
      </c>
      <c r="AV56" s="61">
        <f t="shared" si="74"/>
        <v>0</v>
      </c>
      <c r="AW56" s="53" t="s">
        <v>244</v>
      </c>
      <c r="AX56" s="61">
        <f t="shared" si="75"/>
        <v>0</v>
      </c>
      <c r="AY56" s="86" t="s">
        <v>245</v>
      </c>
      <c r="AZ56" s="61">
        <f t="shared" si="76"/>
        <v>1</v>
      </c>
      <c r="BA56" s="53" t="s">
        <v>247</v>
      </c>
      <c r="BB56" s="61">
        <f t="shared" si="77"/>
        <v>0</v>
      </c>
      <c r="BC56" s="86" t="s">
        <v>249</v>
      </c>
      <c r="BD56" s="61">
        <f t="shared" si="78"/>
        <v>1</v>
      </c>
      <c r="BE56" s="87" t="s">
        <v>250</v>
      </c>
      <c r="BF56" s="61">
        <f t="shared" si="79"/>
        <v>1</v>
      </c>
      <c r="BG56" s="86" t="s">
        <v>251</v>
      </c>
      <c r="BH56" s="61">
        <f t="shared" si="80"/>
        <v>1</v>
      </c>
      <c r="BI56" s="87" t="s">
        <v>252</v>
      </c>
      <c r="BJ56" s="61">
        <f t="shared" si="81"/>
        <v>1</v>
      </c>
      <c r="BK56" s="53" t="s">
        <v>255</v>
      </c>
      <c r="BL56" s="61">
        <f t="shared" si="82"/>
        <v>0</v>
      </c>
      <c r="BM56" s="53" t="s">
        <v>256</v>
      </c>
      <c r="BN56" s="61">
        <f t="shared" si="83"/>
        <v>0</v>
      </c>
      <c r="BO56" s="86" t="s">
        <v>258</v>
      </c>
      <c r="BP56" s="61">
        <f t="shared" si="84"/>
        <v>1</v>
      </c>
      <c r="BQ56" s="53" t="s">
        <v>260</v>
      </c>
      <c r="BR56" s="61">
        <f t="shared" si="85"/>
        <v>0</v>
      </c>
      <c r="BS56" s="86" t="s">
        <v>263</v>
      </c>
      <c r="BT56" s="61">
        <f t="shared" si="86"/>
        <v>1</v>
      </c>
      <c r="BU56" s="53" t="s">
        <v>264</v>
      </c>
      <c r="BV56" s="61">
        <f t="shared" si="87"/>
        <v>0</v>
      </c>
      <c r="BW56" s="53" t="s">
        <v>266</v>
      </c>
      <c r="BX56" s="61">
        <f t="shared" si="88"/>
        <v>0</v>
      </c>
      <c r="BY56" s="53" t="s">
        <v>269</v>
      </c>
      <c r="BZ56" s="61">
        <f t="shared" si="89"/>
        <v>0</v>
      </c>
      <c r="CA56" s="86" t="s">
        <v>270</v>
      </c>
      <c r="CB56" s="61">
        <f t="shared" si="90"/>
        <v>1</v>
      </c>
      <c r="CC56" s="53" t="s">
        <v>199</v>
      </c>
      <c r="CD56" s="61">
        <f t="shared" si="91"/>
        <v>0</v>
      </c>
      <c r="CE56" s="53" t="s">
        <v>274</v>
      </c>
      <c r="CF56" s="61">
        <f t="shared" si="92"/>
        <v>0</v>
      </c>
      <c r="CG56" s="53" t="s">
        <v>276</v>
      </c>
      <c r="CH56" s="61">
        <f t="shared" si="93"/>
        <v>0</v>
      </c>
      <c r="CI56" s="53" t="s">
        <v>278</v>
      </c>
      <c r="CJ56" s="61">
        <f t="shared" si="94"/>
        <v>0</v>
      </c>
      <c r="CK56" s="87" t="s">
        <v>280</v>
      </c>
      <c r="CL56" s="61">
        <f t="shared" si="95"/>
        <v>1</v>
      </c>
      <c r="CM56" s="53" t="s">
        <v>280</v>
      </c>
      <c r="CN56" s="19">
        <f t="shared" si="96"/>
        <v>0</v>
      </c>
      <c r="CO56" s="19">
        <v>708</v>
      </c>
      <c r="CP56" s="12">
        <f>CO56-CO9</f>
        <v>-10</v>
      </c>
    </row>
    <row r="57" spans="1:101" s="21" customFormat="1" ht="30" customHeight="1" x14ac:dyDescent="0.25">
      <c r="A57" s="45">
        <f t="shared" si="52"/>
        <v>20</v>
      </c>
      <c r="B57" s="82" t="s">
        <v>344</v>
      </c>
      <c r="C57" s="19">
        <v>20</v>
      </c>
      <c r="D57" s="19"/>
      <c r="E57" s="19">
        <f t="shared" si="53"/>
        <v>0</v>
      </c>
      <c r="F57" s="19">
        <v>20</v>
      </c>
      <c r="G57" s="53" t="s">
        <v>217</v>
      </c>
      <c r="H57" s="61">
        <f t="shared" si="54"/>
        <v>0</v>
      </c>
      <c r="I57" s="87" t="s">
        <v>220</v>
      </c>
      <c r="J57" s="61">
        <f t="shared" si="55"/>
        <v>1</v>
      </c>
      <c r="K57" s="53" t="s">
        <v>221</v>
      </c>
      <c r="L57" s="61">
        <f t="shared" si="56"/>
        <v>0</v>
      </c>
      <c r="M57" s="87" t="s">
        <v>224</v>
      </c>
      <c r="N57" s="61">
        <f t="shared" si="57"/>
        <v>1</v>
      </c>
      <c r="O57" s="53" t="s">
        <v>225</v>
      </c>
      <c r="P57" s="61">
        <f t="shared" si="58"/>
        <v>0</v>
      </c>
      <c r="Q57" s="87" t="s">
        <v>133</v>
      </c>
      <c r="R57" s="61">
        <f t="shared" si="59"/>
        <v>1</v>
      </c>
      <c r="S57" s="86" t="s">
        <v>228</v>
      </c>
      <c r="T57" s="61">
        <f t="shared" si="60"/>
        <v>1</v>
      </c>
      <c r="U57" s="53" t="s">
        <v>229</v>
      </c>
      <c r="V57" s="61">
        <f t="shared" si="61"/>
        <v>0</v>
      </c>
      <c r="W57" s="86" t="s">
        <v>139</v>
      </c>
      <c r="X57" s="61">
        <f t="shared" si="62"/>
        <v>1</v>
      </c>
      <c r="Y57" s="53" t="s">
        <v>232</v>
      </c>
      <c r="Z57" s="61">
        <f t="shared" si="63"/>
        <v>0</v>
      </c>
      <c r="AA57" s="86" t="s">
        <v>233</v>
      </c>
      <c r="AB57" s="61">
        <f t="shared" si="64"/>
        <v>1</v>
      </c>
      <c r="AC57" s="53" t="s">
        <v>145</v>
      </c>
      <c r="AD57" s="61">
        <f t="shared" si="65"/>
        <v>0</v>
      </c>
      <c r="AE57" s="53" t="s">
        <v>282</v>
      </c>
      <c r="AF57" s="61">
        <f t="shared" si="66"/>
        <v>0</v>
      </c>
      <c r="AG57" s="87" t="s">
        <v>235</v>
      </c>
      <c r="AH57" s="61">
        <f t="shared" si="67"/>
        <v>1</v>
      </c>
      <c r="AI57" s="53" t="s">
        <v>284</v>
      </c>
      <c r="AJ57" s="61">
        <f t="shared" si="68"/>
        <v>0</v>
      </c>
      <c r="AK57" s="53" t="s">
        <v>236</v>
      </c>
      <c r="AL57" s="61">
        <f t="shared" si="69"/>
        <v>0</v>
      </c>
      <c r="AM57" s="86" t="s">
        <v>237</v>
      </c>
      <c r="AN57" s="61">
        <f t="shared" si="70"/>
        <v>1</v>
      </c>
      <c r="AO57" s="53" t="s">
        <v>238</v>
      </c>
      <c r="AP57" s="61">
        <f t="shared" si="71"/>
        <v>0</v>
      </c>
      <c r="AQ57" s="53" t="s">
        <v>241</v>
      </c>
      <c r="AR57" s="61">
        <f t="shared" si="72"/>
        <v>0</v>
      </c>
      <c r="AS57" s="87" t="s">
        <v>286</v>
      </c>
      <c r="AT57" s="61">
        <f t="shared" si="73"/>
        <v>1</v>
      </c>
      <c r="AU57" s="53" t="s">
        <v>168</v>
      </c>
      <c r="AV57" s="61">
        <f t="shared" si="74"/>
        <v>0</v>
      </c>
      <c r="AW57" s="53" t="s">
        <v>244</v>
      </c>
      <c r="AX57" s="61">
        <f t="shared" si="75"/>
        <v>0</v>
      </c>
      <c r="AY57" s="86" t="s">
        <v>245</v>
      </c>
      <c r="AZ57" s="61">
        <f t="shared" si="76"/>
        <v>1</v>
      </c>
      <c r="BA57" s="53" t="s">
        <v>247</v>
      </c>
      <c r="BB57" s="61">
        <f t="shared" si="77"/>
        <v>0</v>
      </c>
      <c r="BC57" s="86" t="s">
        <v>249</v>
      </c>
      <c r="BD57" s="61">
        <f t="shared" si="78"/>
        <v>1</v>
      </c>
      <c r="BE57" s="53" t="s">
        <v>178</v>
      </c>
      <c r="BF57" s="61">
        <f t="shared" si="79"/>
        <v>0</v>
      </c>
      <c r="BG57" s="86" t="s">
        <v>251</v>
      </c>
      <c r="BH57" s="61">
        <f t="shared" si="80"/>
        <v>1</v>
      </c>
      <c r="BI57" s="87" t="s">
        <v>252</v>
      </c>
      <c r="BJ57" s="61">
        <f t="shared" si="81"/>
        <v>1</v>
      </c>
      <c r="BK57" s="86" t="s">
        <v>254</v>
      </c>
      <c r="BL57" s="61">
        <f t="shared" si="82"/>
        <v>1</v>
      </c>
      <c r="BM57" s="53" t="s">
        <v>256</v>
      </c>
      <c r="BN57" s="61">
        <f t="shared" si="83"/>
        <v>0</v>
      </c>
      <c r="BO57" s="53" t="s">
        <v>259</v>
      </c>
      <c r="BP57" s="61">
        <f t="shared" si="84"/>
        <v>0</v>
      </c>
      <c r="BQ57" s="87" t="s">
        <v>261</v>
      </c>
      <c r="BR57" s="61">
        <f t="shared" si="85"/>
        <v>1</v>
      </c>
      <c r="BS57" s="86" t="s">
        <v>263</v>
      </c>
      <c r="BT57" s="61">
        <f t="shared" si="86"/>
        <v>1</v>
      </c>
      <c r="BU57" s="53" t="s">
        <v>264</v>
      </c>
      <c r="BV57" s="61">
        <f t="shared" si="87"/>
        <v>0</v>
      </c>
      <c r="BW57" s="53" t="s">
        <v>266</v>
      </c>
      <c r="BX57" s="61">
        <f t="shared" si="88"/>
        <v>0</v>
      </c>
      <c r="BY57" s="87" t="s">
        <v>268</v>
      </c>
      <c r="BZ57" s="61">
        <f t="shared" si="89"/>
        <v>1</v>
      </c>
      <c r="CA57" s="86" t="s">
        <v>270</v>
      </c>
      <c r="CB57" s="61">
        <f t="shared" si="90"/>
        <v>1</v>
      </c>
      <c r="CC57" s="87" t="s">
        <v>272</v>
      </c>
      <c r="CD57" s="61">
        <f t="shared" si="91"/>
        <v>1</v>
      </c>
      <c r="CE57" s="53" t="s">
        <v>274</v>
      </c>
      <c r="CF57" s="61">
        <f t="shared" si="92"/>
        <v>0</v>
      </c>
      <c r="CG57" s="87" t="s">
        <v>275</v>
      </c>
      <c r="CH57" s="61">
        <f t="shared" si="93"/>
        <v>1</v>
      </c>
      <c r="CI57" s="53" t="s">
        <v>278</v>
      </c>
      <c r="CJ57" s="61">
        <f t="shared" si="94"/>
        <v>0</v>
      </c>
      <c r="CK57" s="53" t="s">
        <v>279</v>
      </c>
      <c r="CL57" s="61">
        <f t="shared" si="95"/>
        <v>0</v>
      </c>
      <c r="CM57" s="53" t="s">
        <v>279</v>
      </c>
      <c r="CN57" s="19">
        <f t="shared" si="96"/>
        <v>0</v>
      </c>
      <c r="CO57" s="19">
        <v>715</v>
      </c>
      <c r="CP57" s="12">
        <f>CO57-CO9</f>
        <v>-3</v>
      </c>
    </row>
    <row r="58" spans="1:101" s="21" customFormat="1" ht="30" customHeight="1" x14ac:dyDescent="0.25">
      <c r="A58" s="45">
        <f t="shared" si="52"/>
        <v>20</v>
      </c>
      <c r="B58" s="82" t="s">
        <v>330</v>
      </c>
      <c r="C58" s="19">
        <v>20</v>
      </c>
      <c r="D58" s="19"/>
      <c r="E58" s="19">
        <f t="shared" si="53"/>
        <v>0</v>
      </c>
      <c r="F58" s="19">
        <v>20</v>
      </c>
      <c r="G58" s="86" t="s">
        <v>218</v>
      </c>
      <c r="H58" s="61">
        <f t="shared" si="54"/>
        <v>1</v>
      </c>
      <c r="I58" s="87" t="s">
        <v>220</v>
      </c>
      <c r="J58" s="61">
        <f t="shared" si="55"/>
        <v>1</v>
      </c>
      <c r="K58" s="86" t="s">
        <v>222</v>
      </c>
      <c r="L58" s="61">
        <f t="shared" si="56"/>
        <v>1</v>
      </c>
      <c r="M58" s="53" t="s">
        <v>223</v>
      </c>
      <c r="N58" s="61">
        <f t="shared" si="57"/>
        <v>0</v>
      </c>
      <c r="O58" s="53" t="s">
        <v>225</v>
      </c>
      <c r="P58" s="61">
        <f t="shared" si="58"/>
        <v>0</v>
      </c>
      <c r="Q58" s="53" t="s">
        <v>227</v>
      </c>
      <c r="R58" s="61">
        <f t="shared" si="59"/>
        <v>0</v>
      </c>
      <c r="S58" s="53" t="s">
        <v>136</v>
      </c>
      <c r="T58" s="61">
        <f t="shared" si="60"/>
        <v>0</v>
      </c>
      <c r="U58" s="87" t="s">
        <v>230</v>
      </c>
      <c r="V58" s="61">
        <f t="shared" si="61"/>
        <v>1</v>
      </c>
      <c r="W58" s="53" t="s">
        <v>231</v>
      </c>
      <c r="X58" s="61">
        <f t="shared" si="62"/>
        <v>0</v>
      </c>
      <c r="Y58" s="53" t="s">
        <v>232</v>
      </c>
      <c r="Z58" s="61">
        <f t="shared" si="63"/>
        <v>0</v>
      </c>
      <c r="AA58" s="86" t="s">
        <v>233</v>
      </c>
      <c r="AB58" s="61">
        <f t="shared" si="64"/>
        <v>1</v>
      </c>
      <c r="AC58" s="53" t="s">
        <v>145</v>
      </c>
      <c r="AD58" s="61">
        <f t="shared" si="65"/>
        <v>0</v>
      </c>
      <c r="AE58" s="53" t="s">
        <v>282</v>
      </c>
      <c r="AF58" s="61">
        <f t="shared" si="66"/>
        <v>0</v>
      </c>
      <c r="AG58" s="87" t="s">
        <v>235</v>
      </c>
      <c r="AH58" s="61">
        <f t="shared" si="67"/>
        <v>1</v>
      </c>
      <c r="AI58" s="86" t="s">
        <v>283</v>
      </c>
      <c r="AJ58" s="61">
        <f t="shared" si="68"/>
        <v>1</v>
      </c>
      <c r="AK58" s="53" t="s">
        <v>236</v>
      </c>
      <c r="AL58" s="61">
        <f t="shared" si="69"/>
        <v>0</v>
      </c>
      <c r="AM58" s="86" t="s">
        <v>237</v>
      </c>
      <c r="AN58" s="61">
        <f t="shared" si="70"/>
        <v>1</v>
      </c>
      <c r="AO58" s="53" t="s">
        <v>238</v>
      </c>
      <c r="AP58" s="61">
        <f t="shared" si="71"/>
        <v>0</v>
      </c>
      <c r="AQ58" s="53" t="s">
        <v>241</v>
      </c>
      <c r="AR58" s="61">
        <f t="shared" si="72"/>
        <v>0</v>
      </c>
      <c r="AS58" s="53" t="s">
        <v>166</v>
      </c>
      <c r="AT58" s="61">
        <f t="shared" si="73"/>
        <v>0</v>
      </c>
      <c r="AU58" s="53" t="s">
        <v>168</v>
      </c>
      <c r="AV58" s="61">
        <f t="shared" si="74"/>
        <v>0</v>
      </c>
      <c r="AW58" s="87" t="s">
        <v>243</v>
      </c>
      <c r="AX58" s="61">
        <f t="shared" si="75"/>
        <v>1</v>
      </c>
      <c r="AY58" s="86" t="s">
        <v>245</v>
      </c>
      <c r="AZ58" s="61">
        <f t="shared" si="76"/>
        <v>1</v>
      </c>
      <c r="BA58" s="87" t="s">
        <v>175</v>
      </c>
      <c r="BB58" s="61">
        <f t="shared" si="77"/>
        <v>1</v>
      </c>
      <c r="BC58" s="86" t="s">
        <v>249</v>
      </c>
      <c r="BD58" s="61">
        <f t="shared" si="78"/>
        <v>1</v>
      </c>
      <c r="BE58" s="53" t="s">
        <v>178</v>
      </c>
      <c r="BF58" s="61">
        <f t="shared" si="79"/>
        <v>0</v>
      </c>
      <c r="BG58" s="86" t="s">
        <v>251</v>
      </c>
      <c r="BH58" s="61">
        <f t="shared" si="80"/>
        <v>1</v>
      </c>
      <c r="BI58" s="87" t="s">
        <v>252</v>
      </c>
      <c r="BJ58" s="61">
        <f t="shared" si="81"/>
        <v>1</v>
      </c>
      <c r="BK58" s="53" t="s">
        <v>255</v>
      </c>
      <c r="BL58" s="61">
        <f t="shared" si="82"/>
        <v>0</v>
      </c>
      <c r="BM58" s="53" t="s">
        <v>256</v>
      </c>
      <c r="BN58" s="61">
        <f t="shared" si="83"/>
        <v>0</v>
      </c>
      <c r="BO58" s="53" t="s">
        <v>259</v>
      </c>
      <c r="BP58" s="61">
        <f t="shared" si="84"/>
        <v>0</v>
      </c>
      <c r="BQ58" s="53" t="s">
        <v>260</v>
      </c>
      <c r="BR58" s="61">
        <f t="shared" si="85"/>
        <v>0</v>
      </c>
      <c r="BS58" s="53" t="s">
        <v>262</v>
      </c>
      <c r="BT58" s="61">
        <f t="shared" si="86"/>
        <v>0</v>
      </c>
      <c r="BU58" s="53" t="s">
        <v>264</v>
      </c>
      <c r="BV58" s="61">
        <f t="shared" si="87"/>
        <v>0</v>
      </c>
      <c r="BW58" s="86" t="s">
        <v>267</v>
      </c>
      <c r="BX58" s="61">
        <f t="shared" si="88"/>
        <v>1</v>
      </c>
      <c r="BY58" s="87" t="s">
        <v>268</v>
      </c>
      <c r="BZ58" s="61">
        <f t="shared" si="89"/>
        <v>1</v>
      </c>
      <c r="CA58" s="86" t="s">
        <v>270</v>
      </c>
      <c r="CB58" s="61">
        <f t="shared" si="90"/>
        <v>1</v>
      </c>
      <c r="CC58" s="53" t="s">
        <v>199</v>
      </c>
      <c r="CD58" s="61">
        <f t="shared" si="91"/>
        <v>0</v>
      </c>
      <c r="CE58" s="86" t="s">
        <v>273</v>
      </c>
      <c r="CF58" s="61">
        <f t="shared" si="92"/>
        <v>1</v>
      </c>
      <c r="CG58" s="87" t="s">
        <v>275</v>
      </c>
      <c r="CH58" s="61">
        <f t="shared" si="93"/>
        <v>1</v>
      </c>
      <c r="CI58" s="53" t="s">
        <v>278</v>
      </c>
      <c r="CJ58" s="61">
        <f t="shared" si="94"/>
        <v>0</v>
      </c>
      <c r="CK58" s="87" t="s">
        <v>280</v>
      </c>
      <c r="CL58" s="61">
        <f t="shared" si="95"/>
        <v>1</v>
      </c>
      <c r="CM58" s="53" t="s">
        <v>278</v>
      </c>
      <c r="CN58" s="19">
        <f t="shared" si="96"/>
        <v>0</v>
      </c>
      <c r="CO58" s="19">
        <v>714</v>
      </c>
      <c r="CP58" s="12">
        <f>CO58-CO9</f>
        <v>-4</v>
      </c>
    </row>
    <row r="59" spans="1:101" s="21" customFormat="1" ht="30" customHeight="1" x14ac:dyDescent="0.25">
      <c r="A59" s="45">
        <f t="shared" si="52"/>
        <v>20</v>
      </c>
      <c r="B59" s="82" t="s">
        <v>296</v>
      </c>
      <c r="C59" s="19">
        <v>20</v>
      </c>
      <c r="D59" s="19"/>
      <c r="E59" s="19">
        <f t="shared" si="53"/>
        <v>0</v>
      </c>
      <c r="F59" s="19">
        <v>20</v>
      </c>
      <c r="G59" s="86" t="s">
        <v>218</v>
      </c>
      <c r="H59" s="61">
        <f t="shared" si="54"/>
        <v>1</v>
      </c>
      <c r="I59" s="87" t="s">
        <v>220</v>
      </c>
      <c r="J59" s="61">
        <f t="shared" si="55"/>
        <v>1</v>
      </c>
      <c r="K59" s="86" t="s">
        <v>222</v>
      </c>
      <c r="L59" s="61">
        <f t="shared" si="56"/>
        <v>1</v>
      </c>
      <c r="M59" s="87" t="s">
        <v>224</v>
      </c>
      <c r="N59" s="61">
        <f t="shared" si="57"/>
        <v>1</v>
      </c>
      <c r="O59" s="53" t="s">
        <v>225</v>
      </c>
      <c r="P59" s="61">
        <f t="shared" si="58"/>
        <v>0</v>
      </c>
      <c r="Q59" s="53" t="s">
        <v>227</v>
      </c>
      <c r="R59" s="61">
        <f t="shared" si="59"/>
        <v>0</v>
      </c>
      <c r="S59" s="86" t="s">
        <v>228</v>
      </c>
      <c r="T59" s="61">
        <f t="shared" si="60"/>
        <v>1</v>
      </c>
      <c r="U59" s="87" t="s">
        <v>230</v>
      </c>
      <c r="V59" s="61">
        <f t="shared" si="61"/>
        <v>1</v>
      </c>
      <c r="W59" s="86" t="s">
        <v>139</v>
      </c>
      <c r="X59" s="61">
        <f t="shared" si="62"/>
        <v>1</v>
      </c>
      <c r="Y59" s="53" t="s">
        <v>232</v>
      </c>
      <c r="Z59" s="61">
        <f t="shared" si="63"/>
        <v>0</v>
      </c>
      <c r="AA59" s="86" t="s">
        <v>233</v>
      </c>
      <c r="AB59" s="61">
        <f t="shared" si="64"/>
        <v>1</v>
      </c>
      <c r="AC59" s="53" t="s">
        <v>145</v>
      </c>
      <c r="AD59" s="61">
        <f t="shared" si="65"/>
        <v>0</v>
      </c>
      <c r="AE59" s="53" t="s">
        <v>282</v>
      </c>
      <c r="AF59" s="61">
        <f t="shared" si="66"/>
        <v>0</v>
      </c>
      <c r="AG59" s="53" t="s">
        <v>234</v>
      </c>
      <c r="AH59" s="61">
        <f t="shared" si="67"/>
        <v>0</v>
      </c>
      <c r="AI59" s="86" t="s">
        <v>283</v>
      </c>
      <c r="AJ59" s="61">
        <f t="shared" si="68"/>
        <v>1</v>
      </c>
      <c r="AK59" s="53" t="s">
        <v>236</v>
      </c>
      <c r="AL59" s="61">
        <f t="shared" si="69"/>
        <v>0</v>
      </c>
      <c r="AM59" s="53" t="s">
        <v>158</v>
      </c>
      <c r="AN59" s="61">
        <f t="shared" si="70"/>
        <v>0</v>
      </c>
      <c r="AO59" s="87" t="s">
        <v>239</v>
      </c>
      <c r="AP59" s="61">
        <f t="shared" si="71"/>
        <v>1</v>
      </c>
      <c r="AQ59" s="53" t="s">
        <v>241</v>
      </c>
      <c r="AR59" s="61">
        <f t="shared" si="72"/>
        <v>0</v>
      </c>
      <c r="AS59" s="87" t="s">
        <v>286</v>
      </c>
      <c r="AT59" s="61">
        <f t="shared" si="73"/>
        <v>1</v>
      </c>
      <c r="AU59" s="53" t="s">
        <v>168</v>
      </c>
      <c r="AV59" s="61">
        <f t="shared" si="74"/>
        <v>0</v>
      </c>
      <c r="AW59" s="53" t="s">
        <v>244</v>
      </c>
      <c r="AX59" s="61">
        <f t="shared" si="75"/>
        <v>0</v>
      </c>
      <c r="AY59" s="53" t="s">
        <v>246</v>
      </c>
      <c r="AZ59" s="61">
        <f t="shared" si="76"/>
        <v>0</v>
      </c>
      <c r="BA59" s="87" t="s">
        <v>175</v>
      </c>
      <c r="BB59" s="61">
        <f t="shared" si="77"/>
        <v>1</v>
      </c>
      <c r="BC59" s="86" t="s">
        <v>249</v>
      </c>
      <c r="BD59" s="61">
        <f t="shared" si="78"/>
        <v>1</v>
      </c>
      <c r="BE59" s="87" t="s">
        <v>250</v>
      </c>
      <c r="BF59" s="61">
        <f t="shared" si="79"/>
        <v>1</v>
      </c>
      <c r="BG59" s="86" t="s">
        <v>251</v>
      </c>
      <c r="BH59" s="61">
        <f t="shared" si="80"/>
        <v>1</v>
      </c>
      <c r="BI59" s="53" t="s">
        <v>253</v>
      </c>
      <c r="BJ59" s="61">
        <f t="shared" si="81"/>
        <v>0</v>
      </c>
      <c r="BK59" s="53" t="s">
        <v>255</v>
      </c>
      <c r="BL59" s="61">
        <f t="shared" si="82"/>
        <v>0</v>
      </c>
      <c r="BM59" s="53" t="s">
        <v>256</v>
      </c>
      <c r="BN59" s="61">
        <f t="shared" si="83"/>
        <v>0</v>
      </c>
      <c r="BO59" s="86" t="s">
        <v>258</v>
      </c>
      <c r="BP59" s="61">
        <f t="shared" si="84"/>
        <v>1</v>
      </c>
      <c r="BQ59" s="87" t="s">
        <v>261</v>
      </c>
      <c r="BR59" s="61">
        <f t="shared" si="85"/>
        <v>1</v>
      </c>
      <c r="BS59" s="53" t="s">
        <v>262</v>
      </c>
      <c r="BT59" s="61">
        <f t="shared" si="86"/>
        <v>0</v>
      </c>
      <c r="BU59" s="53" t="s">
        <v>264</v>
      </c>
      <c r="BV59" s="61">
        <f t="shared" si="87"/>
        <v>0</v>
      </c>
      <c r="BW59" s="86" t="s">
        <v>267</v>
      </c>
      <c r="BX59" s="61">
        <f t="shared" si="88"/>
        <v>1</v>
      </c>
      <c r="BY59" s="87" t="s">
        <v>268</v>
      </c>
      <c r="BZ59" s="61">
        <f t="shared" si="89"/>
        <v>1</v>
      </c>
      <c r="CA59" s="53" t="s">
        <v>271</v>
      </c>
      <c r="CB59" s="61">
        <f t="shared" si="90"/>
        <v>0</v>
      </c>
      <c r="CC59" s="53" t="s">
        <v>199</v>
      </c>
      <c r="CD59" s="61">
        <f t="shared" si="91"/>
        <v>0</v>
      </c>
      <c r="CE59" s="53" t="s">
        <v>274</v>
      </c>
      <c r="CF59" s="61">
        <f t="shared" si="92"/>
        <v>0</v>
      </c>
      <c r="CG59" s="53" t="s">
        <v>276</v>
      </c>
      <c r="CH59" s="61">
        <f t="shared" si="93"/>
        <v>0</v>
      </c>
      <c r="CI59" s="53" t="s">
        <v>278</v>
      </c>
      <c r="CJ59" s="61">
        <f t="shared" si="94"/>
        <v>0</v>
      </c>
      <c r="CK59" s="87" t="s">
        <v>280</v>
      </c>
      <c r="CL59" s="61">
        <f t="shared" si="95"/>
        <v>1</v>
      </c>
      <c r="CM59" s="53" t="s">
        <v>278</v>
      </c>
      <c r="CN59" s="19">
        <f t="shared" si="96"/>
        <v>0</v>
      </c>
      <c r="CO59" s="19">
        <v>651</v>
      </c>
      <c r="CP59" s="12">
        <f>CO59-CO9</f>
        <v>-67</v>
      </c>
    </row>
    <row r="60" spans="1:101" s="21" customFormat="1" ht="30" customHeight="1" x14ac:dyDescent="0.25">
      <c r="A60" s="45">
        <f t="shared" si="52"/>
        <v>20</v>
      </c>
      <c r="B60" s="82" t="s">
        <v>318</v>
      </c>
      <c r="C60" s="19">
        <v>20</v>
      </c>
      <c r="D60" s="19"/>
      <c r="E60" s="19">
        <f t="shared" si="53"/>
        <v>0</v>
      </c>
      <c r="F60" s="19">
        <v>20</v>
      </c>
      <c r="G60" s="86" t="s">
        <v>218</v>
      </c>
      <c r="H60" s="61">
        <f t="shared" si="54"/>
        <v>1</v>
      </c>
      <c r="I60" s="87" t="s">
        <v>220</v>
      </c>
      <c r="J60" s="61">
        <f t="shared" si="55"/>
        <v>1</v>
      </c>
      <c r="K60" s="86" t="s">
        <v>222</v>
      </c>
      <c r="L60" s="61">
        <f t="shared" si="56"/>
        <v>1</v>
      </c>
      <c r="M60" s="53" t="s">
        <v>223</v>
      </c>
      <c r="N60" s="61">
        <f t="shared" si="57"/>
        <v>0</v>
      </c>
      <c r="O60" s="53" t="s">
        <v>225</v>
      </c>
      <c r="P60" s="61">
        <f t="shared" si="58"/>
        <v>0</v>
      </c>
      <c r="Q60" s="87" t="s">
        <v>133</v>
      </c>
      <c r="R60" s="61">
        <f t="shared" si="59"/>
        <v>1</v>
      </c>
      <c r="S60" s="86" t="s">
        <v>228</v>
      </c>
      <c r="T60" s="61">
        <f t="shared" si="60"/>
        <v>1</v>
      </c>
      <c r="U60" s="87" t="s">
        <v>230</v>
      </c>
      <c r="V60" s="61">
        <f t="shared" si="61"/>
        <v>1</v>
      </c>
      <c r="W60" s="53" t="s">
        <v>231</v>
      </c>
      <c r="X60" s="61">
        <f t="shared" si="62"/>
        <v>0</v>
      </c>
      <c r="Y60" s="87" t="s">
        <v>281</v>
      </c>
      <c r="Z60" s="61">
        <f t="shared" si="63"/>
        <v>1</v>
      </c>
      <c r="AA60" s="53" t="s">
        <v>143</v>
      </c>
      <c r="AB60" s="61">
        <f t="shared" si="64"/>
        <v>0</v>
      </c>
      <c r="AC60" s="87" t="s">
        <v>146</v>
      </c>
      <c r="AD60" s="61">
        <f t="shared" si="65"/>
        <v>1</v>
      </c>
      <c r="AE60" s="53" t="s">
        <v>282</v>
      </c>
      <c r="AF60" s="61">
        <f t="shared" si="66"/>
        <v>0</v>
      </c>
      <c r="AG60" s="87" t="s">
        <v>235</v>
      </c>
      <c r="AH60" s="61">
        <f t="shared" si="67"/>
        <v>1</v>
      </c>
      <c r="AI60" s="86" t="s">
        <v>283</v>
      </c>
      <c r="AJ60" s="61">
        <f t="shared" si="68"/>
        <v>1</v>
      </c>
      <c r="AK60" s="53" t="s">
        <v>236</v>
      </c>
      <c r="AL60" s="61">
        <f t="shared" si="69"/>
        <v>0</v>
      </c>
      <c r="AM60" s="53" t="s">
        <v>158</v>
      </c>
      <c r="AN60" s="61">
        <f t="shared" si="70"/>
        <v>0</v>
      </c>
      <c r="AO60" s="53" t="s">
        <v>238</v>
      </c>
      <c r="AP60" s="61">
        <f t="shared" si="71"/>
        <v>0</v>
      </c>
      <c r="AQ60" s="53" t="s">
        <v>241</v>
      </c>
      <c r="AR60" s="61">
        <f t="shared" si="72"/>
        <v>0</v>
      </c>
      <c r="AS60" s="87" t="s">
        <v>286</v>
      </c>
      <c r="AT60" s="61">
        <f t="shared" si="73"/>
        <v>1</v>
      </c>
      <c r="AU60" s="86" t="s">
        <v>242</v>
      </c>
      <c r="AV60" s="61">
        <f t="shared" si="74"/>
        <v>1</v>
      </c>
      <c r="AW60" s="53" t="s">
        <v>244</v>
      </c>
      <c r="AX60" s="61">
        <f t="shared" si="75"/>
        <v>0</v>
      </c>
      <c r="AY60" s="53" t="s">
        <v>246</v>
      </c>
      <c r="AZ60" s="61">
        <f t="shared" si="76"/>
        <v>0</v>
      </c>
      <c r="BA60" s="87" t="s">
        <v>175</v>
      </c>
      <c r="BB60" s="61">
        <f t="shared" si="77"/>
        <v>1</v>
      </c>
      <c r="BC60" s="53" t="s">
        <v>248</v>
      </c>
      <c r="BD60" s="61">
        <f t="shared" si="78"/>
        <v>0</v>
      </c>
      <c r="BE60" s="53" t="s">
        <v>178</v>
      </c>
      <c r="BF60" s="61">
        <f t="shared" si="79"/>
        <v>0</v>
      </c>
      <c r="BG60" s="53" t="s">
        <v>224</v>
      </c>
      <c r="BH60" s="61">
        <f t="shared" si="80"/>
        <v>0</v>
      </c>
      <c r="BI60" s="87" t="s">
        <v>252</v>
      </c>
      <c r="BJ60" s="61">
        <f t="shared" si="81"/>
        <v>1</v>
      </c>
      <c r="BK60" s="53" t="s">
        <v>255</v>
      </c>
      <c r="BL60" s="61">
        <f t="shared" si="82"/>
        <v>0</v>
      </c>
      <c r="BM60" s="87" t="s">
        <v>257</v>
      </c>
      <c r="BN60" s="61">
        <f t="shared" si="83"/>
        <v>1</v>
      </c>
      <c r="BO60" s="86" t="s">
        <v>258</v>
      </c>
      <c r="BP60" s="61">
        <f t="shared" si="84"/>
        <v>1</v>
      </c>
      <c r="BQ60" s="53" t="s">
        <v>260</v>
      </c>
      <c r="BR60" s="61">
        <f t="shared" si="85"/>
        <v>0</v>
      </c>
      <c r="BS60" s="86" t="s">
        <v>263</v>
      </c>
      <c r="BT60" s="61">
        <f t="shared" si="86"/>
        <v>1</v>
      </c>
      <c r="BU60" s="87" t="s">
        <v>265</v>
      </c>
      <c r="BV60" s="61">
        <f t="shared" si="87"/>
        <v>1</v>
      </c>
      <c r="BW60" s="53" t="s">
        <v>266</v>
      </c>
      <c r="BX60" s="61">
        <f t="shared" si="88"/>
        <v>0</v>
      </c>
      <c r="BY60" s="87" t="s">
        <v>268</v>
      </c>
      <c r="BZ60" s="61">
        <f t="shared" si="89"/>
        <v>1</v>
      </c>
      <c r="CA60" s="86" t="s">
        <v>270</v>
      </c>
      <c r="CB60" s="61">
        <f t="shared" si="90"/>
        <v>1</v>
      </c>
      <c r="CC60" s="53" t="s">
        <v>199</v>
      </c>
      <c r="CD60" s="61">
        <f t="shared" si="91"/>
        <v>0</v>
      </c>
      <c r="CE60" s="53" t="s">
        <v>274</v>
      </c>
      <c r="CF60" s="61">
        <f t="shared" si="92"/>
        <v>0</v>
      </c>
      <c r="CG60" s="53" t="s">
        <v>276</v>
      </c>
      <c r="CH60" s="61">
        <f t="shared" si="93"/>
        <v>0</v>
      </c>
      <c r="CI60" s="53" t="s">
        <v>278</v>
      </c>
      <c r="CJ60" s="61">
        <f t="shared" si="94"/>
        <v>0</v>
      </c>
      <c r="CK60" s="53" t="s">
        <v>279</v>
      </c>
      <c r="CL60" s="61">
        <f t="shared" si="95"/>
        <v>0</v>
      </c>
      <c r="CM60" s="53" t="s">
        <v>278</v>
      </c>
      <c r="CN60" s="19">
        <f t="shared" si="96"/>
        <v>0</v>
      </c>
      <c r="CO60" s="19">
        <v>756</v>
      </c>
      <c r="CP60" s="12">
        <f>CO60-CO9</f>
        <v>38</v>
      </c>
    </row>
    <row r="61" spans="1:101" s="21" customFormat="1" ht="30" customHeight="1" x14ac:dyDescent="0.25">
      <c r="A61" s="45">
        <f t="shared" si="52"/>
        <v>19</v>
      </c>
      <c r="B61" s="82" t="s">
        <v>337</v>
      </c>
      <c r="C61" s="19">
        <v>20</v>
      </c>
      <c r="D61" s="19"/>
      <c r="E61" s="19">
        <f t="shared" si="53"/>
        <v>0</v>
      </c>
      <c r="F61" s="19">
        <v>20</v>
      </c>
      <c r="G61" s="86" t="s">
        <v>218</v>
      </c>
      <c r="H61" s="61">
        <f t="shared" si="54"/>
        <v>1</v>
      </c>
      <c r="I61" s="87" t="s">
        <v>220</v>
      </c>
      <c r="J61" s="61">
        <f t="shared" si="55"/>
        <v>1</v>
      </c>
      <c r="K61" s="86" t="s">
        <v>222</v>
      </c>
      <c r="L61" s="61">
        <f t="shared" si="56"/>
        <v>1</v>
      </c>
      <c r="M61" s="87" t="s">
        <v>224</v>
      </c>
      <c r="N61" s="61">
        <f t="shared" si="57"/>
        <v>1</v>
      </c>
      <c r="O61" s="86" t="s">
        <v>226</v>
      </c>
      <c r="P61" s="61">
        <f t="shared" si="58"/>
        <v>1</v>
      </c>
      <c r="Q61" s="53" t="s">
        <v>227</v>
      </c>
      <c r="R61" s="61">
        <f t="shared" si="59"/>
        <v>0</v>
      </c>
      <c r="S61" s="53" t="s">
        <v>136</v>
      </c>
      <c r="T61" s="61">
        <f t="shared" si="60"/>
        <v>0</v>
      </c>
      <c r="U61" s="87" t="s">
        <v>230</v>
      </c>
      <c r="V61" s="61">
        <f t="shared" si="61"/>
        <v>1</v>
      </c>
      <c r="W61" s="86" t="s">
        <v>139</v>
      </c>
      <c r="X61" s="61">
        <f t="shared" si="62"/>
        <v>1</v>
      </c>
      <c r="Y61" s="87" t="s">
        <v>281</v>
      </c>
      <c r="Z61" s="61">
        <f t="shared" si="63"/>
        <v>1</v>
      </c>
      <c r="AA61" s="53" t="s">
        <v>143</v>
      </c>
      <c r="AB61" s="61">
        <f t="shared" si="64"/>
        <v>0</v>
      </c>
      <c r="AC61" s="87" t="s">
        <v>146</v>
      </c>
      <c r="AD61" s="61">
        <f t="shared" si="65"/>
        <v>1</v>
      </c>
      <c r="AE61" s="53" t="s">
        <v>282</v>
      </c>
      <c r="AF61" s="61">
        <f t="shared" si="66"/>
        <v>0</v>
      </c>
      <c r="AG61" s="87" t="s">
        <v>235</v>
      </c>
      <c r="AH61" s="61">
        <f t="shared" si="67"/>
        <v>1</v>
      </c>
      <c r="AI61" s="86" t="s">
        <v>283</v>
      </c>
      <c r="AJ61" s="61">
        <f t="shared" si="68"/>
        <v>1</v>
      </c>
      <c r="AK61" s="87" t="s">
        <v>285</v>
      </c>
      <c r="AL61" s="61">
        <f t="shared" si="69"/>
        <v>1</v>
      </c>
      <c r="AM61" s="53" t="s">
        <v>158</v>
      </c>
      <c r="AN61" s="61">
        <f t="shared" si="70"/>
        <v>0</v>
      </c>
      <c r="AO61" s="53" t="s">
        <v>238</v>
      </c>
      <c r="AP61" s="61">
        <f t="shared" si="71"/>
        <v>0</v>
      </c>
      <c r="AQ61" s="86" t="s">
        <v>240</v>
      </c>
      <c r="AR61" s="61">
        <f t="shared" si="72"/>
        <v>1</v>
      </c>
      <c r="AS61" s="87" t="s">
        <v>286</v>
      </c>
      <c r="AT61" s="61">
        <f t="shared" si="73"/>
        <v>1</v>
      </c>
      <c r="AU61" s="86" t="s">
        <v>242</v>
      </c>
      <c r="AV61" s="61">
        <f t="shared" si="74"/>
        <v>1</v>
      </c>
      <c r="AW61" s="53" t="s">
        <v>244</v>
      </c>
      <c r="AX61" s="61">
        <f t="shared" si="75"/>
        <v>0</v>
      </c>
      <c r="AY61" s="53" t="s">
        <v>246</v>
      </c>
      <c r="AZ61" s="61">
        <f t="shared" si="76"/>
        <v>0</v>
      </c>
      <c r="BA61" s="53" t="s">
        <v>247</v>
      </c>
      <c r="BB61" s="61">
        <f t="shared" si="77"/>
        <v>0</v>
      </c>
      <c r="BC61" s="53" t="s">
        <v>248</v>
      </c>
      <c r="BD61" s="61">
        <f t="shared" si="78"/>
        <v>0</v>
      </c>
      <c r="BE61" s="53" t="s">
        <v>178</v>
      </c>
      <c r="BF61" s="61">
        <f t="shared" si="79"/>
        <v>0</v>
      </c>
      <c r="BG61" s="53" t="s">
        <v>224</v>
      </c>
      <c r="BH61" s="61">
        <f t="shared" si="80"/>
        <v>0</v>
      </c>
      <c r="BI61" s="87" t="s">
        <v>252</v>
      </c>
      <c r="BJ61" s="61">
        <f t="shared" si="81"/>
        <v>1</v>
      </c>
      <c r="BK61" s="53" t="s">
        <v>255</v>
      </c>
      <c r="BL61" s="61">
        <f t="shared" si="82"/>
        <v>0</v>
      </c>
      <c r="BM61" s="53" t="s">
        <v>256</v>
      </c>
      <c r="BN61" s="61">
        <f t="shared" si="83"/>
        <v>0</v>
      </c>
      <c r="BO61" s="53" t="s">
        <v>259</v>
      </c>
      <c r="BP61" s="61">
        <f t="shared" si="84"/>
        <v>0</v>
      </c>
      <c r="BQ61" s="53" t="s">
        <v>260</v>
      </c>
      <c r="BR61" s="61">
        <f t="shared" si="85"/>
        <v>0</v>
      </c>
      <c r="BS61" s="53" t="s">
        <v>262</v>
      </c>
      <c r="BT61" s="61">
        <f t="shared" si="86"/>
        <v>0</v>
      </c>
      <c r="BU61" s="53" t="s">
        <v>264</v>
      </c>
      <c r="BV61" s="61">
        <f t="shared" si="87"/>
        <v>0</v>
      </c>
      <c r="BW61" s="53" t="s">
        <v>266</v>
      </c>
      <c r="BX61" s="61">
        <f t="shared" si="88"/>
        <v>0</v>
      </c>
      <c r="BY61" s="87" t="s">
        <v>268</v>
      </c>
      <c r="BZ61" s="61">
        <f t="shared" si="89"/>
        <v>1</v>
      </c>
      <c r="CA61" s="86" t="s">
        <v>270</v>
      </c>
      <c r="CB61" s="61">
        <f t="shared" si="90"/>
        <v>1</v>
      </c>
      <c r="CC61" s="53" t="s">
        <v>199</v>
      </c>
      <c r="CD61" s="61">
        <f t="shared" si="91"/>
        <v>0</v>
      </c>
      <c r="CE61" s="53" t="s">
        <v>274</v>
      </c>
      <c r="CF61" s="61">
        <f t="shared" si="92"/>
        <v>0</v>
      </c>
      <c r="CG61" s="87" t="s">
        <v>275</v>
      </c>
      <c r="CH61" s="61">
        <f t="shared" si="93"/>
        <v>1</v>
      </c>
      <c r="CI61" s="53" t="s">
        <v>278</v>
      </c>
      <c r="CJ61" s="61">
        <f t="shared" si="94"/>
        <v>0</v>
      </c>
      <c r="CK61" s="53" t="s">
        <v>279</v>
      </c>
      <c r="CL61" s="61">
        <f t="shared" si="95"/>
        <v>0</v>
      </c>
      <c r="CM61" s="53" t="s">
        <v>279</v>
      </c>
      <c r="CN61" s="19">
        <f t="shared" si="96"/>
        <v>0</v>
      </c>
      <c r="CO61" s="19">
        <v>699</v>
      </c>
      <c r="CP61" s="12">
        <f>CO61-CO9</f>
        <v>-19</v>
      </c>
    </row>
    <row r="62" spans="1:101" s="21" customFormat="1" ht="30" customHeight="1" x14ac:dyDescent="0.25">
      <c r="A62" s="45">
        <f t="shared" si="52"/>
        <v>19</v>
      </c>
      <c r="B62" s="82" t="s">
        <v>319</v>
      </c>
      <c r="C62" s="19">
        <v>20</v>
      </c>
      <c r="D62" s="19"/>
      <c r="E62" s="19">
        <f t="shared" si="53"/>
        <v>0</v>
      </c>
      <c r="F62" s="19">
        <v>20</v>
      </c>
      <c r="G62" s="53" t="s">
        <v>217</v>
      </c>
      <c r="H62" s="61">
        <f t="shared" si="54"/>
        <v>0</v>
      </c>
      <c r="I62" s="87" t="s">
        <v>220</v>
      </c>
      <c r="J62" s="61">
        <f t="shared" si="55"/>
        <v>1</v>
      </c>
      <c r="K62" s="53" t="s">
        <v>221</v>
      </c>
      <c r="L62" s="61">
        <f t="shared" si="56"/>
        <v>0</v>
      </c>
      <c r="M62" s="53" t="s">
        <v>223</v>
      </c>
      <c r="N62" s="61">
        <f t="shared" si="57"/>
        <v>0</v>
      </c>
      <c r="O62" s="86" t="s">
        <v>226</v>
      </c>
      <c r="P62" s="61">
        <f t="shared" si="58"/>
        <v>1</v>
      </c>
      <c r="Q62" s="53" t="s">
        <v>227</v>
      </c>
      <c r="R62" s="61">
        <f t="shared" si="59"/>
        <v>0</v>
      </c>
      <c r="S62" s="86" t="s">
        <v>228</v>
      </c>
      <c r="T62" s="61">
        <f t="shared" si="60"/>
        <v>1</v>
      </c>
      <c r="U62" s="87" t="s">
        <v>230</v>
      </c>
      <c r="V62" s="61">
        <f t="shared" si="61"/>
        <v>1</v>
      </c>
      <c r="W62" s="86" t="s">
        <v>139</v>
      </c>
      <c r="X62" s="61">
        <f t="shared" si="62"/>
        <v>1</v>
      </c>
      <c r="Y62" s="87" t="s">
        <v>281</v>
      </c>
      <c r="Z62" s="61">
        <f t="shared" si="63"/>
        <v>1</v>
      </c>
      <c r="AA62" s="53" t="s">
        <v>143</v>
      </c>
      <c r="AB62" s="61">
        <f t="shared" si="64"/>
        <v>0</v>
      </c>
      <c r="AC62" s="53" t="s">
        <v>145</v>
      </c>
      <c r="AD62" s="61">
        <f t="shared" si="65"/>
        <v>0</v>
      </c>
      <c r="AE62" s="53" t="s">
        <v>282</v>
      </c>
      <c r="AF62" s="61">
        <f t="shared" si="66"/>
        <v>0</v>
      </c>
      <c r="AG62" s="87" t="s">
        <v>235</v>
      </c>
      <c r="AH62" s="61">
        <f t="shared" si="67"/>
        <v>1</v>
      </c>
      <c r="AI62" s="53" t="s">
        <v>284</v>
      </c>
      <c r="AJ62" s="61">
        <f t="shared" si="68"/>
        <v>0</v>
      </c>
      <c r="AK62" s="87" t="s">
        <v>285</v>
      </c>
      <c r="AL62" s="61">
        <f t="shared" si="69"/>
        <v>1</v>
      </c>
      <c r="AM62" s="86" t="s">
        <v>237</v>
      </c>
      <c r="AN62" s="61">
        <f t="shared" si="70"/>
        <v>1</v>
      </c>
      <c r="AO62" s="53" t="s">
        <v>238</v>
      </c>
      <c r="AP62" s="61">
        <f t="shared" si="71"/>
        <v>0</v>
      </c>
      <c r="AQ62" s="86" t="s">
        <v>240</v>
      </c>
      <c r="AR62" s="61">
        <f t="shared" si="72"/>
        <v>1</v>
      </c>
      <c r="AS62" s="87" t="s">
        <v>286</v>
      </c>
      <c r="AT62" s="61">
        <f t="shared" si="73"/>
        <v>1</v>
      </c>
      <c r="AU62" s="86" t="s">
        <v>242</v>
      </c>
      <c r="AV62" s="61">
        <f t="shared" si="74"/>
        <v>1</v>
      </c>
      <c r="AW62" s="53" t="s">
        <v>244</v>
      </c>
      <c r="AX62" s="61">
        <f t="shared" si="75"/>
        <v>0</v>
      </c>
      <c r="AY62" s="86" t="s">
        <v>245</v>
      </c>
      <c r="AZ62" s="61">
        <f t="shared" si="76"/>
        <v>1</v>
      </c>
      <c r="BA62" s="53" t="s">
        <v>247</v>
      </c>
      <c r="BB62" s="61">
        <f t="shared" si="77"/>
        <v>0</v>
      </c>
      <c r="BC62" s="53" t="s">
        <v>248</v>
      </c>
      <c r="BD62" s="61">
        <f t="shared" si="78"/>
        <v>0</v>
      </c>
      <c r="BE62" s="53" t="s">
        <v>178</v>
      </c>
      <c r="BF62" s="61">
        <f t="shared" si="79"/>
        <v>0</v>
      </c>
      <c r="BG62" s="53" t="s">
        <v>224</v>
      </c>
      <c r="BH62" s="61">
        <f t="shared" si="80"/>
        <v>0</v>
      </c>
      <c r="BI62" s="87" t="s">
        <v>252</v>
      </c>
      <c r="BJ62" s="61">
        <f t="shared" si="81"/>
        <v>1</v>
      </c>
      <c r="BK62" s="53" t="s">
        <v>255</v>
      </c>
      <c r="BL62" s="61">
        <f t="shared" si="82"/>
        <v>0</v>
      </c>
      <c r="BM62" s="53" t="s">
        <v>256</v>
      </c>
      <c r="BN62" s="61">
        <f t="shared" si="83"/>
        <v>0</v>
      </c>
      <c r="BO62" s="53" t="s">
        <v>259</v>
      </c>
      <c r="BP62" s="61">
        <f t="shared" si="84"/>
        <v>0</v>
      </c>
      <c r="BQ62" s="53" t="s">
        <v>260</v>
      </c>
      <c r="BR62" s="61">
        <f t="shared" si="85"/>
        <v>0</v>
      </c>
      <c r="BS62" s="53" t="s">
        <v>262</v>
      </c>
      <c r="BT62" s="61">
        <f t="shared" si="86"/>
        <v>0</v>
      </c>
      <c r="BU62" s="53" t="s">
        <v>264</v>
      </c>
      <c r="BV62" s="61">
        <f t="shared" si="87"/>
        <v>0</v>
      </c>
      <c r="BW62" s="53" t="s">
        <v>266</v>
      </c>
      <c r="BX62" s="61">
        <f t="shared" si="88"/>
        <v>0</v>
      </c>
      <c r="BY62" s="53" t="s">
        <v>269</v>
      </c>
      <c r="BZ62" s="61">
        <f t="shared" si="89"/>
        <v>0</v>
      </c>
      <c r="CA62" s="53" t="s">
        <v>271</v>
      </c>
      <c r="CB62" s="61">
        <f t="shared" si="90"/>
        <v>0</v>
      </c>
      <c r="CC62" s="53" t="s">
        <v>199</v>
      </c>
      <c r="CD62" s="61">
        <f t="shared" si="91"/>
        <v>0</v>
      </c>
      <c r="CE62" s="53" t="s">
        <v>274</v>
      </c>
      <c r="CF62" s="61">
        <f t="shared" si="92"/>
        <v>0</v>
      </c>
      <c r="CG62" s="87" t="s">
        <v>275</v>
      </c>
      <c r="CH62" s="61">
        <f t="shared" si="93"/>
        <v>1</v>
      </c>
      <c r="CI62" s="86" t="s">
        <v>277</v>
      </c>
      <c r="CJ62" s="61">
        <f t="shared" si="94"/>
        <v>1</v>
      </c>
      <c r="CK62" s="87" t="s">
        <v>280</v>
      </c>
      <c r="CL62" s="61">
        <f t="shared" si="95"/>
        <v>1</v>
      </c>
      <c r="CM62" s="86" t="s">
        <v>277</v>
      </c>
      <c r="CN62" s="19">
        <f t="shared" si="96"/>
        <v>2</v>
      </c>
      <c r="CO62" s="19">
        <v>785</v>
      </c>
      <c r="CP62" s="12">
        <f>CO62-CO9</f>
        <v>67</v>
      </c>
    </row>
    <row r="63" spans="1:101" s="21" customFormat="1" ht="30" customHeight="1" x14ac:dyDescent="0.25">
      <c r="A63" s="45">
        <f t="shared" si="52"/>
        <v>19</v>
      </c>
      <c r="B63" s="82" t="s">
        <v>321</v>
      </c>
      <c r="C63" s="19">
        <v>20</v>
      </c>
      <c r="D63" s="19"/>
      <c r="E63" s="19">
        <f t="shared" si="53"/>
        <v>0</v>
      </c>
      <c r="F63" s="19">
        <v>20</v>
      </c>
      <c r="G63" s="86" t="s">
        <v>218</v>
      </c>
      <c r="H63" s="61">
        <f t="shared" si="54"/>
        <v>1</v>
      </c>
      <c r="I63" s="87" t="s">
        <v>220</v>
      </c>
      <c r="J63" s="61">
        <f t="shared" si="55"/>
        <v>1</v>
      </c>
      <c r="K63" s="53" t="s">
        <v>221</v>
      </c>
      <c r="L63" s="61">
        <f t="shared" si="56"/>
        <v>0</v>
      </c>
      <c r="M63" s="87" t="s">
        <v>224</v>
      </c>
      <c r="N63" s="61">
        <f t="shared" si="57"/>
        <v>1</v>
      </c>
      <c r="O63" s="53" t="s">
        <v>225</v>
      </c>
      <c r="P63" s="61">
        <f t="shared" si="58"/>
        <v>0</v>
      </c>
      <c r="Q63" s="87" t="s">
        <v>133</v>
      </c>
      <c r="R63" s="61">
        <f t="shared" si="59"/>
        <v>1</v>
      </c>
      <c r="S63" s="53" t="s">
        <v>136</v>
      </c>
      <c r="T63" s="61">
        <f t="shared" si="60"/>
        <v>0</v>
      </c>
      <c r="U63" s="87" t="s">
        <v>230</v>
      </c>
      <c r="V63" s="61">
        <f t="shared" si="61"/>
        <v>1</v>
      </c>
      <c r="W63" s="53" t="s">
        <v>231</v>
      </c>
      <c r="X63" s="61">
        <f t="shared" si="62"/>
        <v>0</v>
      </c>
      <c r="Y63" s="53" t="s">
        <v>232</v>
      </c>
      <c r="Z63" s="61">
        <f t="shared" si="63"/>
        <v>0</v>
      </c>
      <c r="AA63" s="53" t="s">
        <v>143</v>
      </c>
      <c r="AB63" s="61">
        <f t="shared" si="64"/>
        <v>0</v>
      </c>
      <c r="AC63" s="53" t="s">
        <v>145</v>
      </c>
      <c r="AD63" s="61">
        <f t="shared" si="65"/>
        <v>0</v>
      </c>
      <c r="AE63" s="86" t="s">
        <v>148</v>
      </c>
      <c r="AF63" s="61">
        <f t="shared" si="66"/>
        <v>1</v>
      </c>
      <c r="AG63" s="53" t="s">
        <v>234</v>
      </c>
      <c r="AH63" s="61">
        <f t="shared" si="67"/>
        <v>0</v>
      </c>
      <c r="AI63" s="53" t="s">
        <v>284</v>
      </c>
      <c r="AJ63" s="61">
        <f t="shared" si="68"/>
        <v>0</v>
      </c>
      <c r="AK63" s="53" t="s">
        <v>236</v>
      </c>
      <c r="AL63" s="61">
        <f t="shared" si="69"/>
        <v>0</v>
      </c>
      <c r="AM63" s="53" t="s">
        <v>158</v>
      </c>
      <c r="AN63" s="61">
        <f t="shared" si="70"/>
        <v>0</v>
      </c>
      <c r="AO63" s="87" t="s">
        <v>239</v>
      </c>
      <c r="AP63" s="61">
        <f t="shared" si="71"/>
        <v>1</v>
      </c>
      <c r="AQ63" s="86" t="s">
        <v>240</v>
      </c>
      <c r="AR63" s="61">
        <f t="shared" si="72"/>
        <v>1</v>
      </c>
      <c r="AS63" s="87" t="s">
        <v>286</v>
      </c>
      <c r="AT63" s="61">
        <f t="shared" si="73"/>
        <v>1</v>
      </c>
      <c r="AU63" s="86" t="s">
        <v>242</v>
      </c>
      <c r="AV63" s="61">
        <f t="shared" si="74"/>
        <v>1</v>
      </c>
      <c r="AW63" s="53" t="s">
        <v>244</v>
      </c>
      <c r="AX63" s="61">
        <f t="shared" si="75"/>
        <v>0</v>
      </c>
      <c r="AY63" s="53" t="s">
        <v>246</v>
      </c>
      <c r="AZ63" s="61">
        <f t="shared" si="76"/>
        <v>0</v>
      </c>
      <c r="BA63" s="53" t="s">
        <v>247</v>
      </c>
      <c r="BB63" s="61">
        <f t="shared" si="77"/>
        <v>0</v>
      </c>
      <c r="BC63" s="53" t="s">
        <v>248</v>
      </c>
      <c r="BD63" s="61">
        <f t="shared" si="78"/>
        <v>0</v>
      </c>
      <c r="BE63" s="87" t="s">
        <v>250</v>
      </c>
      <c r="BF63" s="61">
        <f t="shared" si="79"/>
        <v>1</v>
      </c>
      <c r="BG63" s="53" t="s">
        <v>224</v>
      </c>
      <c r="BH63" s="61">
        <f t="shared" si="80"/>
        <v>0</v>
      </c>
      <c r="BI63" s="87" t="s">
        <v>252</v>
      </c>
      <c r="BJ63" s="61">
        <f t="shared" si="81"/>
        <v>1</v>
      </c>
      <c r="BK63" s="53" t="s">
        <v>255</v>
      </c>
      <c r="BL63" s="61">
        <f t="shared" si="82"/>
        <v>0</v>
      </c>
      <c r="BM63" s="53" t="s">
        <v>256</v>
      </c>
      <c r="BN63" s="61">
        <f t="shared" si="83"/>
        <v>0</v>
      </c>
      <c r="BO63" s="86" t="s">
        <v>258</v>
      </c>
      <c r="BP63" s="61">
        <f t="shared" si="84"/>
        <v>1</v>
      </c>
      <c r="BQ63" s="87" t="s">
        <v>261</v>
      </c>
      <c r="BR63" s="61">
        <f t="shared" si="85"/>
        <v>1</v>
      </c>
      <c r="BS63" s="53" t="s">
        <v>262</v>
      </c>
      <c r="BT63" s="61">
        <f t="shared" si="86"/>
        <v>0</v>
      </c>
      <c r="BU63" s="53" t="s">
        <v>264</v>
      </c>
      <c r="BV63" s="61">
        <f t="shared" si="87"/>
        <v>0</v>
      </c>
      <c r="BW63" s="53" t="s">
        <v>266</v>
      </c>
      <c r="BX63" s="61">
        <f t="shared" si="88"/>
        <v>0</v>
      </c>
      <c r="BY63" s="53" t="s">
        <v>269</v>
      </c>
      <c r="BZ63" s="61">
        <f t="shared" si="89"/>
        <v>0</v>
      </c>
      <c r="CA63" s="86" t="s">
        <v>270</v>
      </c>
      <c r="CB63" s="61">
        <f t="shared" si="90"/>
        <v>1</v>
      </c>
      <c r="CC63" s="53" t="s">
        <v>199</v>
      </c>
      <c r="CD63" s="61">
        <f t="shared" si="91"/>
        <v>0</v>
      </c>
      <c r="CE63" s="53" t="s">
        <v>274</v>
      </c>
      <c r="CF63" s="61">
        <f t="shared" si="92"/>
        <v>0</v>
      </c>
      <c r="CG63" s="87" t="s">
        <v>275</v>
      </c>
      <c r="CH63" s="61">
        <f t="shared" si="93"/>
        <v>1</v>
      </c>
      <c r="CI63" s="86" t="s">
        <v>277</v>
      </c>
      <c r="CJ63" s="61">
        <f t="shared" si="94"/>
        <v>1</v>
      </c>
      <c r="CK63" s="53" t="s">
        <v>279</v>
      </c>
      <c r="CL63" s="61">
        <f t="shared" si="95"/>
        <v>0</v>
      </c>
      <c r="CM63" s="86" t="s">
        <v>277</v>
      </c>
      <c r="CN63" s="19">
        <f t="shared" si="96"/>
        <v>2</v>
      </c>
      <c r="CO63" s="19">
        <v>792</v>
      </c>
      <c r="CP63" s="12">
        <f>CO63-CO9</f>
        <v>74</v>
      </c>
    </row>
    <row r="64" spans="1:101" s="21" customFormat="1" ht="30" customHeight="1" x14ac:dyDescent="0.25">
      <c r="A64" s="45">
        <f t="shared" si="52"/>
        <v>18</v>
      </c>
      <c r="B64" s="82" t="s">
        <v>325</v>
      </c>
      <c r="C64" s="19">
        <v>20</v>
      </c>
      <c r="D64" s="19"/>
      <c r="E64" s="19">
        <f t="shared" si="53"/>
        <v>0</v>
      </c>
      <c r="F64" s="19">
        <v>20</v>
      </c>
      <c r="G64" s="53" t="s">
        <v>217</v>
      </c>
      <c r="H64" s="61">
        <f t="shared" si="54"/>
        <v>0</v>
      </c>
      <c r="I64" s="87" t="s">
        <v>220</v>
      </c>
      <c r="J64" s="61">
        <f t="shared" si="55"/>
        <v>1</v>
      </c>
      <c r="K64" s="53" t="s">
        <v>221</v>
      </c>
      <c r="L64" s="61">
        <f t="shared" si="56"/>
        <v>0</v>
      </c>
      <c r="M64" s="87" t="s">
        <v>224</v>
      </c>
      <c r="N64" s="61">
        <f t="shared" si="57"/>
        <v>1</v>
      </c>
      <c r="O64" s="53" t="s">
        <v>225</v>
      </c>
      <c r="P64" s="61">
        <f t="shared" si="58"/>
        <v>0</v>
      </c>
      <c r="Q64" s="53" t="s">
        <v>227</v>
      </c>
      <c r="R64" s="61">
        <f t="shared" si="59"/>
        <v>0</v>
      </c>
      <c r="S64" s="86" t="s">
        <v>228</v>
      </c>
      <c r="T64" s="61">
        <f t="shared" si="60"/>
        <v>1</v>
      </c>
      <c r="U64" s="53" t="s">
        <v>229</v>
      </c>
      <c r="V64" s="61">
        <f t="shared" si="61"/>
        <v>0</v>
      </c>
      <c r="W64" s="86" t="s">
        <v>139</v>
      </c>
      <c r="X64" s="61">
        <f t="shared" si="62"/>
        <v>1</v>
      </c>
      <c r="Y64" s="87" t="s">
        <v>281</v>
      </c>
      <c r="Z64" s="61">
        <f t="shared" si="63"/>
        <v>1</v>
      </c>
      <c r="AA64" s="53" t="s">
        <v>143</v>
      </c>
      <c r="AB64" s="61">
        <f t="shared" si="64"/>
        <v>0</v>
      </c>
      <c r="AC64" s="87" t="s">
        <v>146</v>
      </c>
      <c r="AD64" s="61">
        <f t="shared" si="65"/>
        <v>1</v>
      </c>
      <c r="AE64" s="53" t="s">
        <v>282</v>
      </c>
      <c r="AF64" s="61">
        <f t="shared" si="66"/>
        <v>0</v>
      </c>
      <c r="AG64" s="53" t="s">
        <v>234</v>
      </c>
      <c r="AH64" s="61">
        <f t="shared" si="67"/>
        <v>0</v>
      </c>
      <c r="AI64" s="53" t="s">
        <v>284</v>
      </c>
      <c r="AJ64" s="61">
        <f t="shared" si="68"/>
        <v>0</v>
      </c>
      <c r="AK64" s="53" t="s">
        <v>236</v>
      </c>
      <c r="AL64" s="61">
        <f t="shared" si="69"/>
        <v>0</v>
      </c>
      <c r="AM64" s="53" t="s">
        <v>158</v>
      </c>
      <c r="AN64" s="61">
        <f t="shared" si="70"/>
        <v>0</v>
      </c>
      <c r="AO64" s="53" t="s">
        <v>238</v>
      </c>
      <c r="AP64" s="61">
        <f t="shared" si="71"/>
        <v>0</v>
      </c>
      <c r="AQ64" s="86" t="s">
        <v>240</v>
      </c>
      <c r="AR64" s="61">
        <f t="shared" si="72"/>
        <v>1</v>
      </c>
      <c r="AS64" s="87" t="s">
        <v>286</v>
      </c>
      <c r="AT64" s="61">
        <f t="shared" si="73"/>
        <v>1</v>
      </c>
      <c r="AU64" s="86" t="s">
        <v>242</v>
      </c>
      <c r="AV64" s="61">
        <f t="shared" si="74"/>
        <v>1</v>
      </c>
      <c r="AW64" s="53" t="s">
        <v>244</v>
      </c>
      <c r="AX64" s="61">
        <f t="shared" si="75"/>
        <v>0</v>
      </c>
      <c r="AY64" s="86" t="s">
        <v>245</v>
      </c>
      <c r="AZ64" s="61">
        <f t="shared" si="76"/>
        <v>1</v>
      </c>
      <c r="BA64" s="53" t="s">
        <v>247</v>
      </c>
      <c r="BB64" s="61">
        <f t="shared" si="77"/>
        <v>0</v>
      </c>
      <c r="BC64" s="86" t="s">
        <v>249</v>
      </c>
      <c r="BD64" s="61">
        <f t="shared" si="78"/>
        <v>1</v>
      </c>
      <c r="BE64" s="53" t="s">
        <v>178</v>
      </c>
      <c r="BF64" s="61">
        <f t="shared" si="79"/>
        <v>0</v>
      </c>
      <c r="BG64" s="86" t="s">
        <v>251</v>
      </c>
      <c r="BH64" s="61">
        <f t="shared" si="80"/>
        <v>1</v>
      </c>
      <c r="BI64" s="87" t="s">
        <v>252</v>
      </c>
      <c r="BJ64" s="61">
        <f t="shared" si="81"/>
        <v>1</v>
      </c>
      <c r="BK64" s="53" t="s">
        <v>255</v>
      </c>
      <c r="BL64" s="61">
        <f t="shared" si="82"/>
        <v>0</v>
      </c>
      <c r="BM64" s="53" t="s">
        <v>256</v>
      </c>
      <c r="BN64" s="61">
        <f t="shared" si="83"/>
        <v>0</v>
      </c>
      <c r="BO64" s="86" t="s">
        <v>258</v>
      </c>
      <c r="BP64" s="61">
        <f t="shared" si="84"/>
        <v>1</v>
      </c>
      <c r="BQ64" s="53" t="s">
        <v>260</v>
      </c>
      <c r="BR64" s="61">
        <f t="shared" si="85"/>
        <v>0</v>
      </c>
      <c r="BS64" s="53" t="s">
        <v>262</v>
      </c>
      <c r="BT64" s="61">
        <f t="shared" si="86"/>
        <v>0</v>
      </c>
      <c r="BU64" s="53" t="s">
        <v>264</v>
      </c>
      <c r="BV64" s="61">
        <f t="shared" si="87"/>
        <v>0</v>
      </c>
      <c r="BW64" s="53" t="s">
        <v>266</v>
      </c>
      <c r="BX64" s="61">
        <f t="shared" si="88"/>
        <v>0</v>
      </c>
      <c r="BY64" s="87" t="s">
        <v>268</v>
      </c>
      <c r="BZ64" s="61">
        <f t="shared" si="89"/>
        <v>1</v>
      </c>
      <c r="CA64" s="53" t="s">
        <v>271</v>
      </c>
      <c r="CB64" s="61">
        <f t="shared" si="90"/>
        <v>0</v>
      </c>
      <c r="CC64" s="53" t="s">
        <v>199</v>
      </c>
      <c r="CD64" s="61">
        <f t="shared" si="91"/>
        <v>0</v>
      </c>
      <c r="CE64" s="86" t="s">
        <v>273</v>
      </c>
      <c r="CF64" s="61">
        <f t="shared" si="92"/>
        <v>1</v>
      </c>
      <c r="CG64" s="87" t="s">
        <v>275</v>
      </c>
      <c r="CH64" s="61">
        <f t="shared" si="93"/>
        <v>1</v>
      </c>
      <c r="CI64" s="53" t="s">
        <v>278</v>
      </c>
      <c r="CJ64" s="61">
        <f t="shared" si="94"/>
        <v>0</v>
      </c>
      <c r="CK64" s="87" t="s">
        <v>280</v>
      </c>
      <c r="CL64" s="61">
        <f t="shared" si="95"/>
        <v>1</v>
      </c>
      <c r="CM64" s="53" t="s">
        <v>278</v>
      </c>
      <c r="CN64" s="19">
        <f t="shared" si="96"/>
        <v>0</v>
      </c>
      <c r="CO64" s="19">
        <v>650</v>
      </c>
      <c r="CP64" s="12">
        <f>CO64-CO9</f>
        <v>-68</v>
      </c>
    </row>
    <row r="65" spans="1:94" s="21" customFormat="1" ht="30" customHeight="1" x14ac:dyDescent="0.25">
      <c r="A65" s="45">
        <f t="shared" si="52"/>
        <v>18</v>
      </c>
      <c r="B65" s="82" t="s">
        <v>341</v>
      </c>
      <c r="C65" s="19">
        <v>20</v>
      </c>
      <c r="D65" s="19"/>
      <c r="E65" s="19">
        <f t="shared" si="53"/>
        <v>0</v>
      </c>
      <c r="F65" s="19">
        <v>20</v>
      </c>
      <c r="G65" s="53" t="s">
        <v>217</v>
      </c>
      <c r="H65" s="61">
        <f t="shared" si="54"/>
        <v>0</v>
      </c>
      <c r="I65" s="87" t="s">
        <v>220</v>
      </c>
      <c r="J65" s="61">
        <f t="shared" si="55"/>
        <v>1</v>
      </c>
      <c r="K65" s="53" t="s">
        <v>221</v>
      </c>
      <c r="L65" s="61">
        <f t="shared" si="56"/>
        <v>0</v>
      </c>
      <c r="M65" s="53" t="s">
        <v>223</v>
      </c>
      <c r="N65" s="61">
        <f t="shared" si="57"/>
        <v>0</v>
      </c>
      <c r="O65" s="53" t="s">
        <v>225</v>
      </c>
      <c r="P65" s="61">
        <f t="shared" si="58"/>
        <v>0</v>
      </c>
      <c r="Q65" s="53" t="s">
        <v>227</v>
      </c>
      <c r="R65" s="61">
        <f t="shared" si="59"/>
        <v>0</v>
      </c>
      <c r="S65" s="53" t="s">
        <v>136</v>
      </c>
      <c r="T65" s="61">
        <f t="shared" si="60"/>
        <v>0</v>
      </c>
      <c r="U65" s="53" t="s">
        <v>229</v>
      </c>
      <c r="V65" s="61">
        <f t="shared" si="61"/>
        <v>0</v>
      </c>
      <c r="W65" s="86" t="s">
        <v>139</v>
      </c>
      <c r="X65" s="61">
        <f t="shared" si="62"/>
        <v>1</v>
      </c>
      <c r="Y65" s="87" t="s">
        <v>281</v>
      </c>
      <c r="Z65" s="61">
        <f t="shared" si="63"/>
        <v>1</v>
      </c>
      <c r="AA65" s="86" t="s">
        <v>233</v>
      </c>
      <c r="AB65" s="61">
        <f t="shared" si="64"/>
        <v>1</v>
      </c>
      <c r="AC65" s="87" t="s">
        <v>146</v>
      </c>
      <c r="AD65" s="61">
        <f t="shared" si="65"/>
        <v>1</v>
      </c>
      <c r="AE65" s="53" t="s">
        <v>282</v>
      </c>
      <c r="AF65" s="61">
        <f t="shared" si="66"/>
        <v>0</v>
      </c>
      <c r="AG65" s="87" t="s">
        <v>235</v>
      </c>
      <c r="AH65" s="61">
        <f t="shared" si="67"/>
        <v>1</v>
      </c>
      <c r="AI65" s="53" t="s">
        <v>284</v>
      </c>
      <c r="AJ65" s="61">
        <f t="shared" si="68"/>
        <v>0</v>
      </c>
      <c r="AK65" s="53" t="s">
        <v>236</v>
      </c>
      <c r="AL65" s="61">
        <f t="shared" si="69"/>
        <v>0</v>
      </c>
      <c r="AM65" s="53" t="s">
        <v>158</v>
      </c>
      <c r="AN65" s="61">
        <f t="shared" si="70"/>
        <v>0</v>
      </c>
      <c r="AO65" s="87" t="s">
        <v>239</v>
      </c>
      <c r="AP65" s="61">
        <f t="shared" si="71"/>
        <v>1</v>
      </c>
      <c r="AQ65" s="53" t="s">
        <v>241</v>
      </c>
      <c r="AR65" s="61">
        <f t="shared" si="72"/>
        <v>0</v>
      </c>
      <c r="AS65" s="53" t="s">
        <v>166</v>
      </c>
      <c r="AT65" s="61">
        <f t="shared" si="73"/>
        <v>0</v>
      </c>
      <c r="AU65" s="86" t="s">
        <v>242</v>
      </c>
      <c r="AV65" s="61">
        <f t="shared" si="74"/>
        <v>1</v>
      </c>
      <c r="AW65" s="87" t="s">
        <v>243</v>
      </c>
      <c r="AX65" s="61">
        <f t="shared" si="75"/>
        <v>1</v>
      </c>
      <c r="AY65" s="86" t="s">
        <v>245</v>
      </c>
      <c r="AZ65" s="61">
        <f t="shared" si="76"/>
        <v>1</v>
      </c>
      <c r="BA65" s="87" t="s">
        <v>175</v>
      </c>
      <c r="BB65" s="61">
        <f t="shared" si="77"/>
        <v>1</v>
      </c>
      <c r="BC65" s="53" t="s">
        <v>248</v>
      </c>
      <c r="BD65" s="61">
        <f t="shared" si="78"/>
        <v>0</v>
      </c>
      <c r="BE65" s="53" t="s">
        <v>178</v>
      </c>
      <c r="BF65" s="61">
        <f t="shared" si="79"/>
        <v>0</v>
      </c>
      <c r="BG65" s="86" t="s">
        <v>251</v>
      </c>
      <c r="BH65" s="61">
        <f t="shared" si="80"/>
        <v>1</v>
      </c>
      <c r="BI65" s="87" t="s">
        <v>252</v>
      </c>
      <c r="BJ65" s="61">
        <f t="shared" si="81"/>
        <v>1</v>
      </c>
      <c r="BK65" s="53" t="s">
        <v>255</v>
      </c>
      <c r="BL65" s="61">
        <f t="shared" si="82"/>
        <v>0</v>
      </c>
      <c r="BM65" s="53" t="s">
        <v>256</v>
      </c>
      <c r="BN65" s="61">
        <f t="shared" si="83"/>
        <v>0</v>
      </c>
      <c r="BO65" s="86" t="s">
        <v>258</v>
      </c>
      <c r="BP65" s="61">
        <f t="shared" si="84"/>
        <v>1</v>
      </c>
      <c r="BQ65" s="87" t="s">
        <v>261</v>
      </c>
      <c r="BR65" s="61">
        <f t="shared" si="85"/>
        <v>1</v>
      </c>
      <c r="BS65" s="86" t="s">
        <v>263</v>
      </c>
      <c r="BT65" s="61">
        <f t="shared" si="86"/>
        <v>1</v>
      </c>
      <c r="BU65" s="87" t="s">
        <v>265</v>
      </c>
      <c r="BV65" s="61">
        <f t="shared" si="87"/>
        <v>1</v>
      </c>
      <c r="BW65" s="53" t="s">
        <v>266</v>
      </c>
      <c r="BX65" s="61">
        <f t="shared" si="88"/>
        <v>0</v>
      </c>
      <c r="BY65" s="53" t="s">
        <v>269</v>
      </c>
      <c r="BZ65" s="61">
        <f t="shared" si="89"/>
        <v>0</v>
      </c>
      <c r="CA65" s="53" t="s">
        <v>271</v>
      </c>
      <c r="CB65" s="61">
        <f t="shared" si="90"/>
        <v>0</v>
      </c>
      <c r="CC65" s="53" t="s">
        <v>199</v>
      </c>
      <c r="CD65" s="61">
        <f t="shared" si="91"/>
        <v>0</v>
      </c>
      <c r="CE65" s="86" t="s">
        <v>273</v>
      </c>
      <c r="CF65" s="61">
        <f t="shared" si="92"/>
        <v>1</v>
      </c>
      <c r="CG65" s="53" t="s">
        <v>276</v>
      </c>
      <c r="CH65" s="61">
        <f t="shared" si="93"/>
        <v>0</v>
      </c>
      <c r="CI65" s="53" t="s">
        <v>278</v>
      </c>
      <c r="CJ65" s="61">
        <f t="shared" si="94"/>
        <v>0</v>
      </c>
      <c r="CK65" s="53" t="s">
        <v>279</v>
      </c>
      <c r="CL65" s="61">
        <f t="shared" si="95"/>
        <v>0</v>
      </c>
      <c r="CM65" s="53" t="s">
        <v>278</v>
      </c>
      <c r="CN65" s="19">
        <f t="shared" si="96"/>
        <v>0</v>
      </c>
      <c r="CO65" s="19">
        <v>711</v>
      </c>
      <c r="CP65" s="12">
        <f>CO65-CO9</f>
        <v>-7</v>
      </c>
    </row>
    <row r="66" spans="1:94" s="21" customFormat="1" ht="30" customHeight="1" x14ac:dyDescent="0.25">
      <c r="A66" s="45">
        <f t="shared" si="52"/>
        <v>17</v>
      </c>
      <c r="B66" s="82" t="s">
        <v>295</v>
      </c>
      <c r="C66" s="19">
        <v>20</v>
      </c>
      <c r="D66" s="19"/>
      <c r="E66" s="19">
        <f t="shared" si="53"/>
        <v>0</v>
      </c>
      <c r="F66" s="19">
        <v>20</v>
      </c>
      <c r="G66" s="86" t="s">
        <v>218</v>
      </c>
      <c r="H66" s="61">
        <f t="shared" si="54"/>
        <v>1</v>
      </c>
      <c r="I66" s="87" t="s">
        <v>220</v>
      </c>
      <c r="J66" s="61">
        <f t="shared" si="55"/>
        <v>1</v>
      </c>
      <c r="K66" s="53" t="s">
        <v>221</v>
      </c>
      <c r="L66" s="61">
        <f t="shared" si="56"/>
        <v>0</v>
      </c>
      <c r="M66" s="87" t="s">
        <v>224</v>
      </c>
      <c r="N66" s="61">
        <f t="shared" si="57"/>
        <v>1</v>
      </c>
      <c r="O66" s="53" t="s">
        <v>225</v>
      </c>
      <c r="P66" s="61">
        <f t="shared" si="58"/>
        <v>0</v>
      </c>
      <c r="Q66" s="53" t="s">
        <v>227</v>
      </c>
      <c r="R66" s="61">
        <f t="shared" si="59"/>
        <v>0</v>
      </c>
      <c r="S66" s="86" t="s">
        <v>228</v>
      </c>
      <c r="T66" s="61">
        <f t="shared" si="60"/>
        <v>1</v>
      </c>
      <c r="U66" s="87" t="s">
        <v>230</v>
      </c>
      <c r="V66" s="61">
        <f t="shared" si="61"/>
        <v>1</v>
      </c>
      <c r="W66" s="53" t="s">
        <v>231</v>
      </c>
      <c r="X66" s="61">
        <f t="shared" si="62"/>
        <v>0</v>
      </c>
      <c r="Y66" s="53" t="s">
        <v>232</v>
      </c>
      <c r="Z66" s="61">
        <f t="shared" si="63"/>
        <v>0</v>
      </c>
      <c r="AA66" s="53" t="s">
        <v>143</v>
      </c>
      <c r="AB66" s="61">
        <f t="shared" si="64"/>
        <v>0</v>
      </c>
      <c r="AC66" s="87" t="s">
        <v>146</v>
      </c>
      <c r="AD66" s="61">
        <f t="shared" si="65"/>
        <v>1</v>
      </c>
      <c r="AE66" s="53" t="s">
        <v>282</v>
      </c>
      <c r="AF66" s="61">
        <f t="shared" si="66"/>
        <v>0</v>
      </c>
      <c r="AG66" s="53" t="s">
        <v>234</v>
      </c>
      <c r="AH66" s="61">
        <f t="shared" si="67"/>
        <v>0</v>
      </c>
      <c r="AI66" s="53" t="s">
        <v>284</v>
      </c>
      <c r="AJ66" s="61">
        <f t="shared" si="68"/>
        <v>0</v>
      </c>
      <c r="AK66" s="53" t="s">
        <v>236</v>
      </c>
      <c r="AL66" s="61">
        <f t="shared" si="69"/>
        <v>0</v>
      </c>
      <c r="AM66" s="53" t="s">
        <v>158</v>
      </c>
      <c r="AN66" s="61">
        <f t="shared" si="70"/>
        <v>0</v>
      </c>
      <c r="AO66" s="53" t="s">
        <v>238</v>
      </c>
      <c r="AP66" s="61">
        <f t="shared" si="71"/>
        <v>0</v>
      </c>
      <c r="AQ66" s="86" t="s">
        <v>240</v>
      </c>
      <c r="AR66" s="61">
        <f t="shared" si="72"/>
        <v>1</v>
      </c>
      <c r="AS66" s="53" t="s">
        <v>166</v>
      </c>
      <c r="AT66" s="61">
        <f t="shared" si="73"/>
        <v>0</v>
      </c>
      <c r="AU66" s="53" t="s">
        <v>168</v>
      </c>
      <c r="AV66" s="61">
        <f t="shared" si="74"/>
        <v>0</v>
      </c>
      <c r="AW66" s="87" t="s">
        <v>243</v>
      </c>
      <c r="AX66" s="61">
        <f t="shared" si="75"/>
        <v>1</v>
      </c>
      <c r="AY66" s="53" t="s">
        <v>246</v>
      </c>
      <c r="AZ66" s="61">
        <f t="shared" si="76"/>
        <v>0</v>
      </c>
      <c r="BA66" s="87" t="s">
        <v>175</v>
      </c>
      <c r="BB66" s="61">
        <f t="shared" si="77"/>
        <v>1</v>
      </c>
      <c r="BC66" s="53" t="s">
        <v>248</v>
      </c>
      <c r="BD66" s="61">
        <f t="shared" si="78"/>
        <v>0</v>
      </c>
      <c r="BE66" s="87" t="s">
        <v>250</v>
      </c>
      <c r="BF66" s="61">
        <f t="shared" si="79"/>
        <v>1</v>
      </c>
      <c r="BG66" s="53" t="s">
        <v>224</v>
      </c>
      <c r="BH66" s="61">
        <f t="shared" si="80"/>
        <v>0</v>
      </c>
      <c r="BI66" s="87" t="s">
        <v>252</v>
      </c>
      <c r="BJ66" s="61">
        <f t="shared" si="81"/>
        <v>1</v>
      </c>
      <c r="BK66" s="53" t="s">
        <v>255</v>
      </c>
      <c r="BL66" s="61">
        <f t="shared" si="82"/>
        <v>0</v>
      </c>
      <c r="BM66" s="87" t="s">
        <v>257</v>
      </c>
      <c r="BN66" s="61">
        <f t="shared" si="83"/>
        <v>1</v>
      </c>
      <c r="BO66" s="86" t="s">
        <v>258</v>
      </c>
      <c r="BP66" s="61">
        <f t="shared" si="84"/>
        <v>1</v>
      </c>
      <c r="BQ66" s="53" t="s">
        <v>260</v>
      </c>
      <c r="BR66" s="61">
        <f t="shared" si="85"/>
        <v>0</v>
      </c>
      <c r="BS66" s="53" t="s">
        <v>262</v>
      </c>
      <c r="BT66" s="61">
        <f t="shared" si="86"/>
        <v>0</v>
      </c>
      <c r="BU66" s="53" t="s">
        <v>264</v>
      </c>
      <c r="BV66" s="61">
        <f t="shared" si="87"/>
        <v>0</v>
      </c>
      <c r="BW66" s="53" t="s">
        <v>266</v>
      </c>
      <c r="BX66" s="61">
        <f t="shared" si="88"/>
        <v>0</v>
      </c>
      <c r="BY66" s="53" t="s">
        <v>269</v>
      </c>
      <c r="BZ66" s="61">
        <f t="shared" si="89"/>
        <v>0</v>
      </c>
      <c r="CA66" s="86" t="s">
        <v>270</v>
      </c>
      <c r="CB66" s="61">
        <f t="shared" si="90"/>
        <v>1</v>
      </c>
      <c r="CC66" s="87" t="s">
        <v>272</v>
      </c>
      <c r="CD66" s="61">
        <f t="shared" si="91"/>
        <v>1</v>
      </c>
      <c r="CE66" s="53" t="s">
        <v>274</v>
      </c>
      <c r="CF66" s="61">
        <f t="shared" si="92"/>
        <v>0</v>
      </c>
      <c r="CG66" s="87" t="s">
        <v>275</v>
      </c>
      <c r="CH66" s="61">
        <f t="shared" si="93"/>
        <v>1</v>
      </c>
      <c r="CI66" s="53" t="s">
        <v>278</v>
      </c>
      <c r="CJ66" s="61">
        <f t="shared" si="94"/>
        <v>0</v>
      </c>
      <c r="CK66" s="87" t="s">
        <v>280</v>
      </c>
      <c r="CL66" s="61">
        <f t="shared" si="95"/>
        <v>1</v>
      </c>
      <c r="CM66" s="53" t="s">
        <v>278</v>
      </c>
      <c r="CN66" s="19">
        <f t="shared" si="96"/>
        <v>0</v>
      </c>
      <c r="CO66" s="19">
        <v>813</v>
      </c>
      <c r="CP66" s="12">
        <f>CO66-CO9</f>
        <v>95</v>
      </c>
    </row>
    <row r="67" spans="1:94" s="21" customFormat="1" ht="30" customHeight="1" x14ac:dyDescent="0.25">
      <c r="A67" s="45">
        <f t="shared" si="52"/>
        <v>17</v>
      </c>
      <c r="B67" s="82" t="s">
        <v>322</v>
      </c>
      <c r="C67" s="19">
        <v>20</v>
      </c>
      <c r="D67" s="19"/>
      <c r="E67" s="19">
        <f t="shared" si="53"/>
        <v>0</v>
      </c>
      <c r="F67" s="19">
        <v>20</v>
      </c>
      <c r="G67" s="86" t="s">
        <v>218</v>
      </c>
      <c r="H67" s="61">
        <f t="shared" si="54"/>
        <v>1</v>
      </c>
      <c r="I67" s="87" t="s">
        <v>220</v>
      </c>
      <c r="J67" s="61">
        <f t="shared" si="55"/>
        <v>1</v>
      </c>
      <c r="K67" s="53" t="s">
        <v>221</v>
      </c>
      <c r="L67" s="61">
        <f t="shared" si="56"/>
        <v>0</v>
      </c>
      <c r="M67" s="87" t="s">
        <v>224</v>
      </c>
      <c r="N67" s="61">
        <f t="shared" si="57"/>
        <v>1</v>
      </c>
      <c r="O67" s="53" t="s">
        <v>225</v>
      </c>
      <c r="P67" s="61">
        <f t="shared" si="58"/>
        <v>0</v>
      </c>
      <c r="Q67" s="53" t="s">
        <v>227</v>
      </c>
      <c r="R67" s="61">
        <f t="shared" si="59"/>
        <v>0</v>
      </c>
      <c r="S67" s="86" t="s">
        <v>228</v>
      </c>
      <c r="T67" s="61">
        <f t="shared" si="60"/>
        <v>1</v>
      </c>
      <c r="U67" s="53" t="s">
        <v>229</v>
      </c>
      <c r="V67" s="61">
        <f t="shared" si="61"/>
        <v>0</v>
      </c>
      <c r="W67" s="86" t="s">
        <v>139</v>
      </c>
      <c r="X67" s="61">
        <f t="shared" si="62"/>
        <v>1</v>
      </c>
      <c r="Y67" s="87" t="s">
        <v>281</v>
      </c>
      <c r="Z67" s="61">
        <f t="shared" si="63"/>
        <v>1</v>
      </c>
      <c r="AA67" s="53" t="s">
        <v>143</v>
      </c>
      <c r="AB67" s="61">
        <f t="shared" si="64"/>
        <v>0</v>
      </c>
      <c r="AC67" s="53" t="s">
        <v>145</v>
      </c>
      <c r="AD67" s="61">
        <f t="shared" si="65"/>
        <v>0</v>
      </c>
      <c r="AE67" s="53" t="s">
        <v>282</v>
      </c>
      <c r="AF67" s="61">
        <f t="shared" si="66"/>
        <v>0</v>
      </c>
      <c r="AG67" s="87" t="s">
        <v>235</v>
      </c>
      <c r="AH67" s="61">
        <f t="shared" si="67"/>
        <v>1</v>
      </c>
      <c r="AI67" s="53" t="s">
        <v>284</v>
      </c>
      <c r="AJ67" s="61">
        <f t="shared" si="68"/>
        <v>0</v>
      </c>
      <c r="AK67" s="53" t="s">
        <v>236</v>
      </c>
      <c r="AL67" s="61">
        <f t="shared" si="69"/>
        <v>0</v>
      </c>
      <c r="AM67" s="53" t="s">
        <v>158</v>
      </c>
      <c r="AN67" s="61">
        <f t="shared" si="70"/>
        <v>0</v>
      </c>
      <c r="AO67" s="53" t="s">
        <v>238</v>
      </c>
      <c r="AP67" s="61">
        <f t="shared" si="71"/>
        <v>0</v>
      </c>
      <c r="AQ67" s="86" t="s">
        <v>240</v>
      </c>
      <c r="AR67" s="61">
        <f t="shared" si="72"/>
        <v>1</v>
      </c>
      <c r="AS67" s="87" t="s">
        <v>286</v>
      </c>
      <c r="AT67" s="61">
        <f t="shared" si="73"/>
        <v>1</v>
      </c>
      <c r="AU67" s="53" t="s">
        <v>168</v>
      </c>
      <c r="AV67" s="61">
        <f t="shared" si="74"/>
        <v>0</v>
      </c>
      <c r="AW67" s="87" t="s">
        <v>243</v>
      </c>
      <c r="AX67" s="61">
        <f t="shared" si="75"/>
        <v>1</v>
      </c>
      <c r="AY67" s="86" t="s">
        <v>245</v>
      </c>
      <c r="AZ67" s="61">
        <f t="shared" si="76"/>
        <v>1</v>
      </c>
      <c r="BA67" s="53" t="s">
        <v>247</v>
      </c>
      <c r="BB67" s="61">
        <f t="shared" si="77"/>
        <v>0</v>
      </c>
      <c r="BC67" s="86" t="s">
        <v>249</v>
      </c>
      <c r="BD67" s="61">
        <f t="shared" si="78"/>
        <v>1</v>
      </c>
      <c r="BE67" s="53" t="s">
        <v>178</v>
      </c>
      <c r="BF67" s="61">
        <f t="shared" si="79"/>
        <v>0</v>
      </c>
      <c r="BG67" s="86" t="s">
        <v>251</v>
      </c>
      <c r="BH67" s="61">
        <f t="shared" si="80"/>
        <v>1</v>
      </c>
      <c r="BI67" s="87" t="s">
        <v>252</v>
      </c>
      <c r="BJ67" s="61">
        <f t="shared" si="81"/>
        <v>1</v>
      </c>
      <c r="BK67" s="53" t="s">
        <v>255</v>
      </c>
      <c r="BL67" s="61">
        <f t="shared" si="82"/>
        <v>0</v>
      </c>
      <c r="BM67" s="53" t="s">
        <v>256</v>
      </c>
      <c r="BN67" s="61">
        <f t="shared" si="83"/>
        <v>0</v>
      </c>
      <c r="BO67" s="53" t="s">
        <v>259</v>
      </c>
      <c r="BP67" s="61">
        <f t="shared" si="84"/>
        <v>0</v>
      </c>
      <c r="BQ67" s="53" t="s">
        <v>260</v>
      </c>
      <c r="BR67" s="61">
        <f t="shared" si="85"/>
        <v>0</v>
      </c>
      <c r="BS67" s="86" t="s">
        <v>263</v>
      </c>
      <c r="BT67" s="61">
        <f t="shared" si="86"/>
        <v>1</v>
      </c>
      <c r="BU67" s="53" t="s">
        <v>264</v>
      </c>
      <c r="BV67" s="61">
        <f t="shared" si="87"/>
        <v>0</v>
      </c>
      <c r="BW67" s="53" t="s">
        <v>266</v>
      </c>
      <c r="BX67" s="61">
        <f t="shared" si="88"/>
        <v>0</v>
      </c>
      <c r="BY67" s="53" t="s">
        <v>269</v>
      </c>
      <c r="BZ67" s="61">
        <f t="shared" si="89"/>
        <v>0</v>
      </c>
      <c r="CA67" s="53" t="s">
        <v>271</v>
      </c>
      <c r="CB67" s="61">
        <f t="shared" si="90"/>
        <v>0</v>
      </c>
      <c r="CC67" s="87" t="s">
        <v>272</v>
      </c>
      <c r="CD67" s="61">
        <f t="shared" si="91"/>
        <v>1</v>
      </c>
      <c r="CE67" s="86" t="s">
        <v>273</v>
      </c>
      <c r="CF67" s="61">
        <f t="shared" si="92"/>
        <v>1</v>
      </c>
      <c r="CG67" s="53" t="s">
        <v>276</v>
      </c>
      <c r="CH67" s="61">
        <f t="shared" si="93"/>
        <v>0</v>
      </c>
      <c r="CI67" s="53" t="s">
        <v>278</v>
      </c>
      <c r="CJ67" s="61">
        <f t="shared" si="94"/>
        <v>0</v>
      </c>
      <c r="CK67" s="53" t="s">
        <v>279</v>
      </c>
      <c r="CL67" s="61">
        <f t="shared" si="95"/>
        <v>0</v>
      </c>
      <c r="CM67" s="53" t="s">
        <v>278</v>
      </c>
      <c r="CN67" s="19">
        <f t="shared" si="96"/>
        <v>0</v>
      </c>
      <c r="CO67" s="19">
        <v>777</v>
      </c>
      <c r="CP67" s="12">
        <f>CO67-CO9</f>
        <v>59</v>
      </c>
    </row>
    <row r="68" spans="1:94" s="21" customFormat="1" ht="30" customHeight="1" x14ac:dyDescent="0.25">
      <c r="A68" s="45">
        <f t="shared" si="52"/>
        <v>17</v>
      </c>
      <c r="B68" s="82" t="s">
        <v>339</v>
      </c>
      <c r="C68" s="19">
        <v>20</v>
      </c>
      <c r="D68" s="19"/>
      <c r="E68" s="19">
        <f t="shared" si="53"/>
        <v>0</v>
      </c>
      <c r="F68" s="19">
        <v>20</v>
      </c>
      <c r="G68" s="86" t="s">
        <v>218</v>
      </c>
      <c r="H68" s="61">
        <f t="shared" si="54"/>
        <v>1</v>
      </c>
      <c r="I68" s="53" t="s">
        <v>219</v>
      </c>
      <c r="J68" s="61">
        <f t="shared" si="55"/>
        <v>0</v>
      </c>
      <c r="K68" s="53" t="s">
        <v>221</v>
      </c>
      <c r="L68" s="61">
        <f t="shared" si="56"/>
        <v>0</v>
      </c>
      <c r="M68" s="53" t="s">
        <v>223</v>
      </c>
      <c r="N68" s="61">
        <f t="shared" si="57"/>
        <v>0</v>
      </c>
      <c r="O68" s="86" t="s">
        <v>226</v>
      </c>
      <c r="P68" s="61">
        <f t="shared" si="58"/>
        <v>1</v>
      </c>
      <c r="Q68" s="53" t="s">
        <v>227</v>
      </c>
      <c r="R68" s="61">
        <f t="shared" si="59"/>
        <v>0</v>
      </c>
      <c r="S68" s="53" t="s">
        <v>136</v>
      </c>
      <c r="T68" s="61">
        <f t="shared" si="60"/>
        <v>0</v>
      </c>
      <c r="U68" s="53" t="s">
        <v>229</v>
      </c>
      <c r="V68" s="61">
        <f t="shared" si="61"/>
        <v>0</v>
      </c>
      <c r="W68" s="86" t="s">
        <v>139</v>
      </c>
      <c r="X68" s="61">
        <f t="shared" si="62"/>
        <v>1</v>
      </c>
      <c r="Y68" s="87" t="s">
        <v>281</v>
      </c>
      <c r="Z68" s="61">
        <f t="shared" si="63"/>
        <v>1</v>
      </c>
      <c r="AA68" s="53" t="s">
        <v>143</v>
      </c>
      <c r="AB68" s="61">
        <f t="shared" si="64"/>
        <v>0</v>
      </c>
      <c r="AC68" s="87" t="s">
        <v>146</v>
      </c>
      <c r="AD68" s="61">
        <f t="shared" si="65"/>
        <v>1</v>
      </c>
      <c r="AE68" s="53" t="s">
        <v>282</v>
      </c>
      <c r="AF68" s="61">
        <f t="shared" si="66"/>
        <v>0</v>
      </c>
      <c r="AG68" s="53" t="s">
        <v>234</v>
      </c>
      <c r="AH68" s="61">
        <f t="shared" si="67"/>
        <v>0</v>
      </c>
      <c r="AI68" s="86" t="s">
        <v>283</v>
      </c>
      <c r="AJ68" s="61">
        <f t="shared" si="68"/>
        <v>1</v>
      </c>
      <c r="AK68" s="87" t="s">
        <v>285</v>
      </c>
      <c r="AL68" s="61">
        <f t="shared" si="69"/>
        <v>1</v>
      </c>
      <c r="AM68" s="86" t="s">
        <v>237</v>
      </c>
      <c r="AN68" s="61">
        <f t="shared" si="70"/>
        <v>1</v>
      </c>
      <c r="AO68" s="87" t="s">
        <v>239</v>
      </c>
      <c r="AP68" s="61">
        <f t="shared" si="71"/>
        <v>1</v>
      </c>
      <c r="AQ68" s="53" t="s">
        <v>241</v>
      </c>
      <c r="AR68" s="61">
        <f t="shared" si="72"/>
        <v>0</v>
      </c>
      <c r="AS68" s="53" t="s">
        <v>166</v>
      </c>
      <c r="AT68" s="61">
        <f t="shared" si="73"/>
        <v>0</v>
      </c>
      <c r="AU68" s="86" t="s">
        <v>242</v>
      </c>
      <c r="AV68" s="61">
        <f t="shared" si="74"/>
        <v>1</v>
      </c>
      <c r="AW68" s="87" t="s">
        <v>243</v>
      </c>
      <c r="AX68" s="61">
        <f t="shared" si="75"/>
        <v>1</v>
      </c>
      <c r="AY68" s="86" t="s">
        <v>245</v>
      </c>
      <c r="AZ68" s="61">
        <f t="shared" si="76"/>
        <v>1</v>
      </c>
      <c r="BA68" s="87" t="s">
        <v>175</v>
      </c>
      <c r="BB68" s="61">
        <f t="shared" si="77"/>
        <v>1</v>
      </c>
      <c r="BC68" s="53" t="s">
        <v>248</v>
      </c>
      <c r="BD68" s="61">
        <f t="shared" si="78"/>
        <v>0</v>
      </c>
      <c r="BE68" s="53" t="s">
        <v>178</v>
      </c>
      <c r="BF68" s="61">
        <f t="shared" si="79"/>
        <v>0</v>
      </c>
      <c r="BG68" s="86" t="s">
        <v>251</v>
      </c>
      <c r="BH68" s="61">
        <f t="shared" si="80"/>
        <v>1</v>
      </c>
      <c r="BI68" s="87" t="s">
        <v>252</v>
      </c>
      <c r="BJ68" s="61">
        <f t="shared" si="81"/>
        <v>1</v>
      </c>
      <c r="BK68" s="53" t="s">
        <v>255</v>
      </c>
      <c r="BL68" s="61">
        <f t="shared" si="82"/>
        <v>0</v>
      </c>
      <c r="BM68" s="53" t="s">
        <v>256</v>
      </c>
      <c r="BN68" s="61">
        <f t="shared" si="83"/>
        <v>0</v>
      </c>
      <c r="BO68" s="53" t="s">
        <v>259</v>
      </c>
      <c r="BP68" s="61">
        <f t="shared" si="84"/>
        <v>0</v>
      </c>
      <c r="BQ68" s="53" t="s">
        <v>260</v>
      </c>
      <c r="BR68" s="61">
        <f t="shared" si="85"/>
        <v>0</v>
      </c>
      <c r="BS68" s="53" t="s">
        <v>262</v>
      </c>
      <c r="BT68" s="61">
        <f t="shared" si="86"/>
        <v>0</v>
      </c>
      <c r="BU68" s="53" t="s">
        <v>264</v>
      </c>
      <c r="BV68" s="61">
        <f t="shared" si="87"/>
        <v>0</v>
      </c>
      <c r="BW68" s="53" t="s">
        <v>266</v>
      </c>
      <c r="BX68" s="61">
        <f t="shared" si="88"/>
        <v>0</v>
      </c>
      <c r="BY68" s="53" t="s">
        <v>269</v>
      </c>
      <c r="BZ68" s="61">
        <f t="shared" si="89"/>
        <v>0</v>
      </c>
      <c r="CA68" s="86" t="s">
        <v>270</v>
      </c>
      <c r="CB68" s="61">
        <f t="shared" si="90"/>
        <v>1</v>
      </c>
      <c r="CC68" s="53" t="s">
        <v>199</v>
      </c>
      <c r="CD68" s="61">
        <f t="shared" si="91"/>
        <v>0</v>
      </c>
      <c r="CE68" s="86" t="s">
        <v>273</v>
      </c>
      <c r="CF68" s="61">
        <f t="shared" si="92"/>
        <v>1</v>
      </c>
      <c r="CG68" s="53" t="s">
        <v>276</v>
      </c>
      <c r="CH68" s="61">
        <f t="shared" si="93"/>
        <v>0</v>
      </c>
      <c r="CI68" s="53" t="s">
        <v>278</v>
      </c>
      <c r="CJ68" s="61">
        <f t="shared" si="94"/>
        <v>0</v>
      </c>
      <c r="CK68" s="53" t="s">
        <v>279</v>
      </c>
      <c r="CL68" s="61">
        <f t="shared" si="95"/>
        <v>0</v>
      </c>
      <c r="CM68" s="53" t="s">
        <v>278</v>
      </c>
      <c r="CN68" s="19">
        <f t="shared" si="96"/>
        <v>0</v>
      </c>
      <c r="CO68" s="19">
        <v>721</v>
      </c>
      <c r="CP68" s="12">
        <f>CO68-CO9</f>
        <v>3</v>
      </c>
    </row>
    <row r="69" spans="1:94" s="21" customFormat="1" ht="30" customHeight="1" x14ac:dyDescent="0.25">
      <c r="A69" s="45">
        <f t="shared" si="52"/>
        <v>14</v>
      </c>
      <c r="B69" s="82" t="s">
        <v>336</v>
      </c>
      <c r="C69" s="19">
        <v>20</v>
      </c>
      <c r="D69" s="19"/>
      <c r="E69" s="19">
        <f t="shared" si="53"/>
        <v>0</v>
      </c>
      <c r="F69" s="19">
        <v>20</v>
      </c>
      <c r="G69" s="53" t="s">
        <v>217</v>
      </c>
      <c r="H69" s="61">
        <f t="shared" si="54"/>
        <v>0</v>
      </c>
      <c r="I69" s="53" t="s">
        <v>219</v>
      </c>
      <c r="J69" s="61">
        <f t="shared" si="55"/>
        <v>0</v>
      </c>
      <c r="K69" s="53" t="s">
        <v>221</v>
      </c>
      <c r="L69" s="61">
        <f t="shared" si="56"/>
        <v>0</v>
      </c>
      <c r="M69" s="53" t="s">
        <v>223</v>
      </c>
      <c r="N69" s="61">
        <f t="shared" si="57"/>
        <v>0</v>
      </c>
      <c r="O69" s="53" t="s">
        <v>225</v>
      </c>
      <c r="P69" s="61">
        <f t="shared" si="58"/>
        <v>0</v>
      </c>
      <c r="Q69" s="87" t="s">
        <v>133</v>
      </c>
      <c r="R69" s="61">
        <f t="shared" si="59"/>
        <v>1</v>
      </c>
      <c r="S69" s="86" t="s">
        <v>228</v>
      </c>
      <c r="T69" s="61">
        <f t="shared" si="60"/>
        <v>1</v>
      </c>
      <c r="U69" s="53" t="s">
        <v>229</v>
      </c>
      <c r="V69" s="61">
        <f t="shared" si="61"/>
        <v>0</v>
      </c>
      <c r="W69" s="53" t="s">
        <v>231</v>
      </c>
      <c r="X69" s="61">
        <f t="shared" si="62"/>
        <v>0</v>
      </c>
      <c r="Y69" s="53" t="s">
        <v>232</v>
      </c>
      <c r="Z69" s="61">
        <f t="shared" si="63"/>
        <v>0</v>
      </c>
      <c r="AA69" s="86" t="s">
        <v>233</v>
      </c>
      <c r="AB69" s="61">
        <f t="shared" si="64"/>
        <v>1</v>
      </c>
      <c r="AC69" s="87" t="s">
        <v>146</v>
      </c>
      <c r="AD69" s="61">
        <f t="shared" si="65"/>
        <v>1</v>
      </c>
      <c r="AE69" s="53" t="s">
        <v>282</v>
      </c>
      <c r="AF69" s="61">
        <f t="shared" si="66"/>
        <v>0</v>
      </c>
      <c r="AG69" s="53" t="s">
        <v>234</v>
      </c>
      <c r="AH69" s="61">
        <f t="shared" si="67"/>
        <v>0</v>
      </c>
      <c r="AI69" s="53" t="s">
        <v>284</v>
      </c>
      <c r="AJ69" s="61">
        <f t="shared" si="68"/>
        <v>0</v>
      </c>
      <c r="AK69" s="53" t="s">
        <v>236</v>
      </c>
      <c r="AL69" s="61">
        <f t="shared" si="69"/>
        <v>0</v>
      </c>
      <c r="AM69" s="53" t="s">
        <v>158</v>
      </c>
      <c r="AN69" s="61">
        <f t="shared" si="70"/>
        <v>0</v>
      </c>
      <c r="AO69" s="87" t="s">
        <v>239</v>
      </c>
      <c r="AP69" s="61">
        <f t="shared" si="71"/>
        <v>1</v>
      </c>
      <c r="AQ69" s="53" t="s">
        <v>241</v>
      </c>
      <c r="AR69" s="61">
        <f t="shared" si="72"/>
        <v>0</v>
      </c>
      <c r="AS69" s="87" t="s">
        <v>286</v>
      </c>
      <c r="AT69" s="61">
        <f t="shared" si="73"/>
        <v>1</v>
      </c>
      <c r="AU69" s="53" t="s">
        <v>168</v>
      </c>
      <c r="AV69" s="61">
        <f t="shared" si="74"/>
        <v>0</v>
      </c>
      <c r="AW69" s="53" t="s">
        <v>244</v>
      </c>
      <c r="AX69" s="61">
        <f t="shared" si="75"/>
        <v>0</v>
      </c>
      <c r="AY69" s="53" t="s">
        <v>246</v>
      </c>
      <c r="AZ69" s="61">
        <f t="shared" si="76"/>
        <v>0</v>
      </c>
      <c r="BA69" s="53" t="s">
        <v>247</v>
      </c>
      <c r="BB69" s="61">
        <f t="shared" si="77"/>
        <v>0</v>
      </c>
      <c r="BC69" s="86" t="s">
        <v>249</v>
      </c>
      <c r="BD69" s="61">
        <f t="shared" si="78"/>
        <v>1</v>
      </c>
      <c r="BE69" s="87" t="s">
        <v>250</v>
      </c>
      <c r="BF69" s="61">
        <f t="shared" si="79"/>
        <v>1</v>
      </c>
      <c r="BG69" s="53" t="s">
        <v>224</v>
      </c>
      <c r="BH69" s="61">
        <f t="shared" si="80"/>
        <v>0</v>
      </c>
      <c r="BI69" s="87" t="s">
        <v>252</v>
      </c>
      <c r="BJ69" s="61">
        <f t="shared" si="81"/>
        <v>1</v>
      </c>
      <c r="BK69" s="53" t="s">
        <v>255</v>
      </c>
      <c r="BL69" s="61">
        <f t="shared" si="82"/>
        <v>0</v>
      </c>
      <c r="BM69" s="53" t="s">
        <v>256</v>
      </c>
      <c r="BN69" s="61">
        <f t="shared" si="83"/>
        <v>0</v>
      </c>
      <c r="BO69" s="86" t="s">
        <v>258</v>
      </c>
      <c r="BP69" s="61">
        <f t="shared" si="84"/>
        <v>1</v>
      </c>
      <c r="BQ69" s="87" t="s">
        <v>261</v>
      </c>
      <c r="BR69" s="61">
        <f t="shared" si="85"/>
        <v>1</v>
      </c>
      <c r="BS69" s="53" t="s">
        <v>262</v>
      </c>
      <c r="BT69" s="61">
        <f t="shared" si="86"/>
        <v>0</v>
      </c>
      <c r="BU69" s="87" t="s">
        <v>265</v>
      </c>
      <c r="BV69" s="61">
        <f t="shared" si="87"/>
        <v>1</v>
      </c>
      <c r="BW69" s="53" t="s">
        <v>266</v>
      </c>
      <c r="BX69" s="61">
        <f t="shared" si="88"/>
        <v>0</v>
      </c>
      <c r="BY69" s="87" t="s">
        <v>268</v>
      </c>
      <c r="BZ69" s="61">
        <f t="shared" si="89"/>
        <v>1</v>
      </c>
      <c r="CA69" s="86" t="s">
        <v>270</v>
      </c>
      <c r="CB69" s="61">
        <f t="shared" si="90"/>
        <v>1</v>
      </c>
      <c r="CC69" s="53" t="s">
        <v>199</v>
      </c>
      <c r="CD69" s="61">
        <f t="shared" si="91"/>
        <v>0</v>
      </c>
      <c r="CE69" s="53" t="s">
        <v>274</v>
      </c>
      <c r="CF69" s="61">
        <f t="shared" si="92"/>
        <v>0</v>
      </c>
      <c r="CG69" s="53" t="s">
        <v>276</v>
      </c>
      <c r="CH69" s="61">
        <f t="shared" si="93"/>
        <v>0</v>
      </c>
      <c r="CI69" s="53" t="s">
        <v>278</v>
      </c>
      <c r="CJ69" s="61">
        <f t="shared" si="94"/>
        <v>0</v>
      </c>
      <c r="CK69" s="53" t="s">
        <v>279</v>
      </c>
      <c r="CL69" s="61">
        <f t="shared" si="95"/>
        <v>0</v>
      </c>
      <c r="CM69" s="53" t="s">
        <v>278</v>
      </c>
      <c r="CN69" s="19">
        <f t="shared" si="96"/>
        <v>0</v>
      </c>
      <c r="CO69" s="19">
        <v>862</v>
      </c>
      <c r="CP69" s="12">
        <f>CO69-CO9</f>
        <v>144</v>
      </c>
    </row>
    <row r="70" spans="1:94" s="21" customFormat="1" ht="12.75" customHeight="1" x14ac:dyDescent="0.25">
      <c r="A70" s="45" t="s">
        <v>8</v>
      </c>
      <c r="B70" s="82"/>
      <c r="C70" s="19"/>
      <c r="D70" s="19"/>
      <c r="E70" s="19"/>
      <c r="F70" s="19"/>
      <c r="G70" s="19" t="s">
        <v>8</v>
      </c>
      <c r="H70" s="19">
        <f t="shared" ref="H70" si="97">IF(G70=G$12,1,0)</f>
        <v>0</v>
      </c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 t="s">
        <v>8</v>
      </c>
      <c r="AJ70" s="19">
        <f t="shared" ref="AJ70" si="98">IF(AI70=AI$12,1,0)</f>
        <v>0</v>
      </c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 t="s">
        <v>8</v>
      </c>
      <c r="CN70" s="19"/>
      <c r="CO70" s="19" t="s">
        <v>8</v>
      </c>
      <c r="CP70" s="12"/>
    </row>
    <row r="71" spans="1:94" s="21" customFormat="1" ht="13.5" customHeight="1" x14ac:dyDescent="0.25">
      <c r="A71" s="45"/>
      <c r="B71" s="82" t="s">
        <v>65</v>
      </c>
      <c r="G71" s="46">
        <f>(F80)*0.8</f>
        <v>912</v>
      </c>
      <c r="H71" s="19"/>
      <c r="I71" s="19"/>
      <c r="J71" s="19"/>
      <c r="K71" s="108" t="s">
        <v>317</v>
      </c>
      <c r="L71" s="109"/>
      <c r="M71" s="109"/>
      <c r="N71" s="109"/>
      <c r="O71" s="110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 t="s">
        <v>8</v>
      </c>
      <c r="CN71" s="19"/>
      <c r="CO71" s="19" t="s">
        <v>8</v>
      </c>
      <c r="CP71" s="12"/>
    </row>
    <row r="72" spans="1:94" s="21" customFormat="1" x14ac:dyDescent="0.25">
      <c r="A72" s="47"/>
      <c r="B72" s="82"/>
      <c r="C72" s="19"/>
      <c r="D72" s="19"/>
      <c r="E72" s="12"/>
      <c r="G72" s="48" t="s">
        <v>8</v>
      </c>
      <c r="H72" s="19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 t="s">
        <v>8</v>
      </c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</row>
    <row r="73" spans="1:94" s="21" customFormat="1" x14ac:dyDescent="0.25">
      <c r="A73" s="47"/>
      <c r="B73" s="82" t="s">
        <v>66</v>
      </c>
      <c r="G73" s="46">
        <f>(F80)*0.1</f>
        <v>114</v>
      </c>
      <c r="H73" s="49"/>
      <c r="J73" s="47"/>
      <c r="K73" s="108" t="s">
        <v>336</v>
      </c>
      <c r="L73" s="109"/>
      <c r="M73" s="109"/>
      <c r="N73" s="109"/>
      <c r="O73" s="110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111"/>
      <c r="AF73" s="111"/>
      <c r="AG73" s="111"/>
      <c r="AH73" s="111"/>
      <c r="AI73" s="111"/>
      <c r="AJ73" s="111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 t="s">
        <v>8</v>
      </c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</row>
    <row r="74" spans="1:94" s="21" customFormat="1" x14ac:dyDescent="0.25">
      <c r="A74" s="47"/>
      <c r="B74" s="82"/>
      <c r="C74" s="19"/>
      <c r="D74" s="19"/>
      <c r="E74" s="19"/>
      <c r="G74" s="48"/>
      <c r="H74" s="19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</row>
    <row r="75" spans="1:94" s="21" customFormat="1" x14ac:dyDescent="0.25">
      <c r="A75" s="47"/>
      <c r="B75" s="82" t="s">
        <v>117</v>
      </c>
      <c r="G75" s="46">
        <f>(F80)*0.1</f>
        <v>114</v>
      </c>
      <c r="H75" s="50"/>
      <c r="J75" s="47"/>
      <c r="K75" s="108" t="s">
        <v>303</v>
      </c>
      <c r="L75" s="109"/>
      <c r="M75" s="109"/>
      <c r="N75" s="109"/>
      <c r="O75" s="110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111"/>
      <c r="AF75" s="111"/>
      <c r="AG75" s="111"/>
      <c r="AH75" s="111"/>
      <c r="AI75" s="111"/>
      <c r="AJ75" s="111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</row>
    <row r="76" spans="1:94" x14ac:dyDescent="0.25">
      <c r="A76" s="47"/>
      <c r="B76" s="82" t="s">
        <v>64</v>
      </c>
      <c r="C76" s="19"/>
      <c r="D76" s="19"/>
      <c r="G76" s="48"/>
      <c r="H76" s="19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</row>
    <row r="77" spans="1:94" x14ac:dyDescent="0.25">
      <c r="A77" s="47"/>
      <c r="B77" s="83" t="s">
        <v>349</v>
      </c>
      <c r="C77" s="19"/>
      <c r="D77" s="19"/>
      <c r="G77" s="46" t="s">
        <v>8</v>
      </c>
      <c r="H77" s="19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</row>
    <row r="78" spans="1:94" x14ac:dyDescent="0.25">
      <c r="A78" s="47"/>
      <c r="B78" s="84" t="s">
        <v>67</v>
      </c>
      <c r="C78" s="19"/>
      <c r="D78" s="19"/>
      <c r="E78" s="19"/>
      <c r="F78" s="48"/>
      <c r="G78" s="19"/>
      <c r="H78" s="19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  <c r="CM78" s="47"/>
      <c r="CN78" s="47"/>
      <c r="CO78" s="47"/>
    </row>
    <row r="79" spans="1:94" x14ac:dyDescent="0.25">
      <c r="A79" s="47"/>
      <c r="B79" s="85" t="s">
        <v>8</v>
      </c>
      <c r="C79" s="19">
        <f>SUM(C13:C69)</f>
        <v>1140</v>
      </c>
      <c r="D79" s="19">
        <f>SUM(D13:D69)</f>
        <v>0</v>
      </c>
      <c r="E79" s="51">
        <f>SUM(E13:E69)</f>
        <v>0</v>
      </c>
      <c r="G79" s="46">
        <f>SUM(G71:G75)</f>
        <v>1140</v>
      </c>
      <c r="H79" s="19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/>
      <c r="CM79" s="47"/>
      <c r="CN79" s="47"/>
      <c r="CO79" s="47"/>
    </row>
    <row r="80" spans="1:94" x14ac:dyDescent="0.25">
      <c r="A80" s="47"/>
      <c r="B80" s="21"/>
      <c r="C80" s="19"/>
      <c r="D80" s="19"/>
      <c r="E80" s="19"/>
      <c r="F80" s="19">
        <f>SUM(F13:F79)</f>
        <v>1140</v>
      </c>
      <c r="G80" s="19"/>
      <c r="H80" s="19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</row>
    <row r="81" spans="2:93" x14ac:dyDescent="0.25">
      <c r="B81" s="21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</row>
    <row r="82" spans="2:93" x14ac:dyDescent="0.25">
      <c r="B82" s="2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 t="s">
        <v>8</v>
      </c>
      <c r="T82" s="19"/>
      <c r="U82" s="19"/>
      <c r="V82" s="19"/>
      <c r="W82" s="19"/>
      <c r="X82" s="19"/>
      <c r="Y82" s="19"/>
      <c r="Z82" s="19"/>
      <c r="AA82" s="19"/>
      <c r="AB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</row>
    <row r="83" spans="2:93" x14ac:dyDescent="0.25">
      <c r="B83" s="21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</row>
    <row r="84" spans="2:93" x14ac:dyDescent="0.25">
      <c r="B84" s="21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</row>
    <row r="85" spans="2:93" x14ac:dyDescent="0.25">
      <c r="B85" s="21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</row>
    <row r="86" spans="2:93" x14ac:dyDescent="0.25">
      <c r="B86" s="21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</row>
    <row r="87" spans="2:93" x14ac:dyDescent="0.25">
      <c r="B87" s="21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</row>
    <row r="88" spans="2:93" x14ac:dyDescent="0.25">
      <c r="B88" s="21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</row>
    <row r="89" spans="2:93" x14ac:dyDescent="0.25">
      <c r="B89" s="21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</row>
    <row r="90" spans="2:93" x14ac:dyDescent="0.25">
      <c r="B90" s="21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</row>
    <row r="91" spans="2:93" x14ac:dyDescent="0.25">
      <c r="B91" s="21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</row>
    <row r="92" spans="2:93" x14ac:dyDescent="0.25">
      <c r="B92" s="21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</row>
    <row r="93" spans="2:93" x14ac:dyDescent="0.25">
      <c r="B93" s="21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</row>
    <row r="94" spans="2:93" x14ac:dyDescent="0.25">
      <c r="B94" s="21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</row>
    <row r="95" spans="2:93" x14ac:dyDescent="0.25">
      <c r="B95" s="21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</row>
    <row r="96" spans="2:93" x14ac:dyDescent="0.25">
      <c r="B96" s="21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</row>
    <row r="97" spans="2:93" x14ac:dyDescent="0.25">
      <c r="B97" s="21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</row>
    <row r="98" spans="2:93" x14ac:dyDescent="0.25">
      <c r="B98" s="21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</row>
    <row r="99" spans="2:93" x14ac:dyDescent="0.25">
      <c r="B99" s="21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</row>
    <row r="100" spans="2:93" x14ac:dyDescent="0.25">
      <c r="B100" s="21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</row>
    <row r="101" spans="2:93" x14ac:dyDescent="0.25">
      <c r="B101" s="21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</row>
    <row r="102" spans="2:93" x14ac:dyDescent="0.25">
      <c r="B102" s="21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</row>
    <row r="103" spans="2:93" x14ac:dyDescent="0.25">
      <c r="B103" s="21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</row>
    <row r="104" spans="2:93" x14ac:dyDescent="0.25">
      <c r="B104" s="21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</row>
    <row r="105" spans="2:93" x14ac:dyDescent="0.25">
      <c r="B105" s="21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</row>
    <row r="106" spans="2:93" x14ac:dyDescent="0.25">
      <c r="B106" s="21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</row>
    <row r="107" spans="2:93" x14ac:dyDescent="0.25">
      <c r="B107" s="21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</row>
    <row r="108" spans="2:93" x14ac:dyDescent="0.25">
      <c r="B108" s="21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</row>
    <row r="109" spans="2:93" x14ac:dyDescent="0.25">
      <c r="B109" s="21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</row>
    <row r="110" spans="2:93" x14ac:dyDescent="0.25">
      <c r="B110" s="21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</row>
    <row r="111" spans="2:93" x14ac:dyDescent="0.25">
      <c r="B111" s="21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</row>
    <row r="112" spans="2:93" x14ac:dyDescent="0.25">
      <c r="B112" s="21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</row>
    <row r="113" spans="2:93" x14ac:dyDescent="0.25">
      <c r="B113" s="21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</row>
    <row r="114" spans="2:93" x14ac:dyDescent="0.25">
      <c r="B114" s="21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</row>
    <row r="115" spans="2:93" x14ac:dyDescent="0.25">
      <c r="B115" s="21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</row>
    <row r="116" spans="2:93" x14ac:dyDescent="0.25">
      <c r="B116" s="21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</row>
    <row r="117" spans="2:93" x14ac:dyDescent="0.25">
      <c r="B117" s="21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</row>
    <row r="118" spans="2:93" x14ac:dyDescent="0.25">
      <c r="B118" s="21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</row>
    <row r="119" spans="2:93" x14ac:dyDescent="0.25">
      <c r="B119" s="21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</row>
    <row r="120" spans="2:93" x14ac:dyDescent="0.25">
      <c r="B120" s="21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</row>
    <row r="121" spans="2:93" x14ac:dyDescent="0.25">
      <c r="B121" s="21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</row>
    <row r="122" spans="2:93" x14ac:dyDescent="0.25">
      <c r="B122" s="21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</row>
    <row r="123" spans="2:93" x14ac:dyDescent="0.25">
      <c r="B123" s="21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</row>
    <row r="124" spans="2:93" x14ac:dyDescent="0.25">
      <c r="B124" s="21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</row>
    <row r="125" spans="2:93" x14ac:dyDescent="0.25">
      <c r="B125" s="21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</row>
    <row r="126" spans="2:93" x14ac:dyDescent="0.25">
      <c r="B126" s="21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</row>
    <row r="127" spans="2:93" x14ac:dyDescent="0.25">
      <c r="B127" s="21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</row>
    <row r="128" spans="2:93" x14ac:dyDescent="0.25">
      <c r="B128" s="21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</row>
    <row r="129" spans="2:93" x14ac:dyDescent="0.25">
      <c r="B129" s="21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</row>
    <row r="130" spans="2:93" x14ac:dyDescent="0.25">
      <c r="B130" s="21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</row>
    <row r="131" spans="2:93" x14ac:dyDescent="0.25">
      <c r="B131" s="21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</row>
    <row r="132" spans="2:93" x14ac:dyDescent="0.25">
      <c r="B132" s="21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</row>
    <row r="133" spans="2:93" x14ac:dyDescent="0.25">
      <c r="B133" s="21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</row>
    <row r="134" spans="2:93" x14ac:dyDescent="0.25">
      <c r="B134" s="21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</row>
    <row r="135" spans="2:93" x14ac:dyDescent="0.25">
      <c r="B135" s="21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</row>
    <row r="136" spans="2:93" x14ac:dyDescent="0.25">
      <c r="B136" s="21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</row>
    <row r="137" spans="2:93" x14ac:dyDescent="0.25">
      <c r="B137" s="21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</row>
    <row r="138" spans="2:93" x14ac:dyDescent="0.25">
      <c r="B138" s="21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</row>
    <row r="139" spans="2:93" x14ac:dyDescent="0.25">
      <c r="B139" s="21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</row>
    <row r="140" spans="2:93" x14ac:dyDescent="0.25">
      <c r="B140" s="21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</row>
    <row r="141" spans="2:93" x14ac:dyDescent="0.25">
      <c r="B141" s="21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</row>
    <row r="142" spans="2:93" x14ac:dyDescent="0.25">
      <c r="B142" s="21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</row>
    <row r="143" spans="2:93" x14ac:dyDescent="0.25">
      <c r="B143" s="21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</row>
    <row r="144" spans="2:93" x14ac:dyDescent="0.25">
      <c r="B144" s="21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</row>
    <row r="145" spans="2:93" x14ac:dyDescent="0.25">
      <c r="B145" s="21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</row>
    <row r="146" spans="2:93" x14ac:dyDescent="0.25">
      <c r="B146" s="21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</row>
    <row r="147" spans="2:93" x14ac:dyDescent="0.25">
      <c r="B147" s="21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</row>
    <row r="148" spans="2:93" x14ac:dyDescent="0.25">
      <c r="B148" s="21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</row>
    <row r="149" spans="2:93" x14ac:dyDescent="0.25">
      <c r="B149" s="21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</row>
    <row r="150" spans="2:93" x14ac:dyDescent="0.25">
      <c r="B150" s="21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</row>
    <row r="151" spans="2:93" x14ac:dyDescent="0.25">
      <c r="B151" s="21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</row>
    <row r="152" spans="2:93" x14ac:dyDescent="0.25">
      <c r="B152" s="21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</row>
    <row r="153" spans="2:93" x14ac:dyDescent="0.25">
      <c r="B153" s="21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</row>
    <row r="154" spans="2:93" x14ac:dyDescent="0.25">
      <c r="B154" s="21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</row>
    <row r="155" spans="2:93" x14ac:dyDescent="0.25">
      <c r="B155" s="21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</row>
    <row r="156" spans="2:93" x14ac:dyDescent="0.25">
      <c r="B156" s="21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</row>
    <row r="157" spans="2:93" x14ac:dyDescent="0.25">
      <c r="B157" s="21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</row>
    <row r="158" spans="2:93" x14ac:dyDescent="0.25">
      <c r="B158" s="21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</row>
    <row r="159" spans="2:93" x14ac:dyDescent="0.25">
      <c r="B159" s="21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</row>
    <row r="160" spans="2:93" x14ac:dyDescent="0.25">
      <c r="B160" s="21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</row>
    <row r="161" spans="2:93" x14ac:dyDescent="0.25">
      <c r="B161" s="21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</row>
    <row r="162" spans="2:93" x14ac:dyDescent="0.25">
      <c r="B162" s="21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</row>
    <row r="163" spans="2:93" x14ac:dyDescent="0.25">
      <c r="B163" s="21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</row>
    <row r="164" spans="2:93" x14ac:dyDescent="0.25">
      <c r="B164" s="21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</row>
    <row r="165" spans="2:93" x14ac:dyDescent="0.25">
      <c r="B165" s="21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</row>
    <row r="166" spans="2:93" x14ac:dyDescent="0.25">
      <c r="B166" s="21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</row>
    <row r="167" spans="2:93" x14ac:dyDescent="0.25">
      <c r="B167" s="21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</row>
    <row r="168" spans="2:93" x14ac:dyDescent="0.25">
      <c r="B168" s="21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</row>
    <row r="169" spans="2:93" x14ac:dyDescent="0.25">
      <c r="B169" s="21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</row>
    <row r="170" spans="2:93" x14ac:dyDescent="0.25">
      <c r="B170" s="21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</row>
    <row r="171" spans="2:93" x14ac:dyDescent="0.25">
      <c r="B171" s="21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</row>
    <row r="172" spans="2:93" x14ac:dyDescent="0.25">
      <c r="B172" s="21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  <c r="CK172" s="19"/>
      <c r="CL172" s="19"/>
      <c r="CM172" s="19"/>
      <c r="CN172" s="19"/>
      <c r="CO172" s="19"/>
    </row>
    <row r="173" spans="2:93" x14ac:dyDescent="0.25">
      <c r="B173" s="21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  <c r="CL173" s="19"/>
      <c r="CM173" s="19"/>
      <c r="CN173" s="19"/>
      <c r="CO173" s="19"/>
    </row>
    <row r="174" spans="2:93" x14ac:dyDescent="0.25">
      <c r="B174" s="21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</row>
    <row r="175" spans="2:93" x14ac:dyDescent="0.25">
      <c r="B175" s="21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</row>
    <row r="176" spans="2:93" x14ac:dyDescent="0.25">
      <c r="B176" s="21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</row>
    <row r="177" spans="2:93" x14ac:dyDescent="0.25">
      <c r="B177" s="21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</row>
    <row r="178" spans="2:93" x14ac:dyDescent="0.25">
      <c r="B178" s="21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  <c r="CL178" s="19"/>
      <c r="CM178" s="19"/>
      <c r="CN178" s="19"/>
      <c r="CO178" s="19"/>
    </row>
    <row r="179" spans="2:93" x14ac:dyDescent="0.25">
      <c r="B179" s="21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19"/>
      <c r="CG179" s="19"/>
      <c r="CH179" s="19"/>
      <c r="CI179" s="19"/>
      <c r="CJ179" s="19"/>
      <c r="CK179" s="19"/>
      <c r="CL179" s="19"/>
      <c r="CM179" s="19"/>
      <c r="CN179" s="19"/>
      <c r="CO179" s="19"/>
    </row>
    <row r="180" spans="2:93" x14ac:dyDescent="0.25">
      <c r="B180" s="21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</row>
    <row r="181" spans="2:93" x14ac:dyDescent="0.25">
      <c r="B181" s="21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</row>
    <row r="182" spans="2:93" x14ac:dyDescent="0.25">
      <c r="B182" s="21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  <c r="CL182" s="19"/>
      <c r="CM182" s="19"/>
      <c r="CN182" s="19"/>
      <c r="CO182" s="19"/>
    </row>
    <row r="183" spans="2:93" x14ac:dyDescent="0.25">
      <c r="B183" s="21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</row>
    <row r="184" spans="2:93" x14ac:dyDescent="0.25">
      <c r="B184" s="21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  <c r="CE184" s="19"/>
      <c r="CF184" s="19"/>
      <c r="CG184" s="19"/>
      <c r="CH184" s="19"/>
      <c r="CI184" s="19"/>
      <c r="CJ184" s="19"/>
      <c r="CK184" s="19"/>
      <c r="CL184" s="19"/>
      <c r="CM184" s="19"/>
      <c r="CN184" s="19"/>
      <c r="CO184" s="19"/>
    </row>
    <row r="185" spans="2:93" x14ac:dyDescent="0.25">
      <c r="B185" s="21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19"/>
      <c r="CG185" s="19"/>
      <c r="CH185" s="19"/>
      <c r="CI185" s="19"/>
      <c r="CJ185" s="19"/>
      <c r="CK185" s="19"/>
      <c r="CL185" s="19"/>
      <c r="CM185" s="19"/>
      <c r="CN185" s="19"/>
      <c r="CO185" s="19"/>
    </row>
    <row r="186" spans="2:93" x14ac:dyDescent="0.25">
      <c r="B186" s="21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19"/>
      <c r="CK186" s="19"/>
      <c r="CL186" s="19"/>
      <c r="CM186" s="19"/>
      <c r="CN186" s="19"/>
      <c r="CO186" s="19"/>
    </row>
    <row r="187" spans="2:93" x14ac:dyDescent="0.25">
      <c r="B187" s="21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F187" s="19"/>
      <c r="CG187" s="19"/>
      <c r="CH187" s="19"/>
      <c r="CI187" s="19"/>
      <c r="CJ187" s="19"/>
      <c r="CK187" s="19"/>
      <c r="CL187" s="19"/>
      <c r="CM187" s="19"/>
      <c r="CN187" s="19"/>
      <c r="CO187" s="19"/>
    </row>
    <row r="188" spans="2:93" x14ac:dyDescent="0.25">
      <c r="B188" s="21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F188" s="19"/>
      <c r="CG188" s="19"/>
      <c r="CH188" s="19"/>
      <c r="CI188" s="19"/>
      <c r="CJ188" s="19"/>
      <c r="CK188" s="19"/>
      <c r="CL188" s="19"/>
      <c r="CM188" s="19"/>
      <c r="CN188" s="19"/>
      <c r="CO188" s="19"/>
    </row>
    <row r="189" spans="2:93" x14ac:dyDescent="0.25">
      <c r="B189" s="21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/>
      <c r="BT189" s="1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19"/>
      <c r="CF189" s="19"/>
      <c r="CG189" s="19"/>
      <c r="CH189" s="19"/>
      <c r="CI189" s="19"/>
      <c r="CJ189" s="19"/>
      <c r="CK189" s="19"/>
      <c r="CL189" s="19"/>
      <c r="CM189" s="19"/>
      <c r="CN189" s="19"/>
      <c r="CO189" s="19"/>
    </row>
    <row r="190" spans="2:93" x14ac:dyDescent="0.25">
      <c r="B190" s="21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  <c r="CL190" s="19"/>
      <c r="CM190" s="19"/>
      <c r="CN190" s="19"/>
      <c r="CO190" s="19"/>
    </row>
    <row r="191" spans="2:93" x14ac:dyDescent="0.25">
      <c r="B191" s="21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  <c r="CF191" s="19"/>
      <c r="CG191" s="19"/>
      <c r="CH191" s="19"/>
      <c r="CI191" s="19"/>
      <c r="CJ191" s="19"/>
      <c r="CK191" s="19"/>
      <c r="CL191" s="19"/>
      <c r="CM191" s="19"/>
      <c r="CN191" s="19"/>
      <c r="CO191" s="19"/>
    </row>
    <row r="192" spans="2:93" x14ac:dyDescent="0.25">
      <c r="B192" s="21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  <c r="CK192" s="19"/>
      <c r="CL192" s="19"/>
      <c r="CM192" s="19"/>
      <c r="CN192" s="19"/>
      <c r="CO192" s="19"/>
    </row>
    <row r="193" spans="2:93" x14ac:dyDescent="0.25">
      <c r="B193" s="21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  <c r="CE193" s="19"/>
      <c r="CF193" s="19"/>
      <c r="CG193" s="19"/>
      <c r="CH193" s="19"/>
      <c r="CI193" s="19"/>
      <c r="CJ193" s="19"/>
      <c r="CK193" s="19"/>
      <c r="CL193" s="19"/>
      <c r="CM193" s="19"/>
      <c r="CN193" s="19"/>
      <c r="CO193" s="19"/>
    </row>
    <row r="194" spans="2:93" x14ac:dyDescent="0.25">
      <c r="B194" s="21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  <c r="CE194" s="19"/>
      <c r="CF194" s="19"/>
      <c r="CG194" s="19"/>
      <c r="CH194" s="19"/>
      <c r="CI194" s="19"/>
      <c r="CJ194" s="19"/>
      <c r="CK194" s="19"/>
      <c r="CL194" s="19"/>
      <c r="CM194" s="19"/>
      <c r="CN194" s="19"/>
      <c r="CO194" s="19"/>
    </row>
    <row r="195" spans="2:93" x14ac:dyDescent="0.25">
      <c r="B195" s="21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F195" s="19"/>
      <c r="CG195" s="19"/>
      <c r="CH195" s="19"/>
      <c r="CI195" s="19"/>
      <c r="CJ195" s="19"/>
      <c r="CK195" s="19"/>
      <c r="CL195" s="19"/>
      <c r="CM195" s="19"/>
      <c r="CN195" s="19"/>
      <c r="CO195" s="19"/>
    </row>
    <row r="196" spans="2:93" x14ac:dyDescent="0.25">
      <c r="B196" s="21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  <c r="CF196" s="19"/>
      <c r="CG196" s="19"/>
      <c r="CH196" s="19"/>
      <c r="CI196" s="19"/>
      <c r="CJ196" s="19"/>
      <c r="CK196" s="19"/>
      <c r="CL196" s="19"/>
      <c r="CM196" s="19"/>
      <c r="CN196" s="19"/>
      <c r="CO196" s="19"/>
    </row>
    <row r="197" spans="2:93" x14ac:dyDescent="0.25">
      <c r="B197" s="21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  <c r="CK197" s="19"/>
      <c r="CL197" s="19"/>
      <c r="CM197" s="19"/>
      <c r="CN197" s="19"/>
      <c r="CO197" s="19"/>
    </row>
    <row r="198" spans="2:93" x14ac:dyDescent="0.25">
      <c r="B198" s="21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19"/>
      <c r="CF198" s="19"/>
      <c r="CG198" s="19"/>
      <c r="CH198" s="19"/>
      <c r="CI198" s="19"/>
      <c r="CJ198" s="19"/>
      <c r="CK198" s="19"/>
      <c r="CL198" s="19"/>
      <c r="CM198" s="19"/>
      <c r="CN198" s="19"/>
      <c r="CO198" s="19"/>
    </row>
    <row r="199" spans="2:93" x14ac:dyDescent="0.25">
      <c r="B199" s="21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  <c r="BU199" s="19"/>
      <c r="BV199" s="19"/>
      <c r="BW199" s="19"/>
      <c r="BX199" s="19"/>
      <c r="BY199" s="19"/>
      <c r="BZ199" s="19"/>
      <c r="CA199" s="19"/>
      <c r="CB199" s="19"/>
      <c r="CC199" s="19"/>
      <c r="CD199" s="19"/>
      <c r="CE199" s="19"/>
      <c r="CF199" s="19"/>
      <c r="CG199" s="19"/>
      <c r="CH199" s="19"/>
      <c r="CI199" s="19"/>
      <c r="CJ199" s="19"/>
      <c r="CK199" s="19"/>
      <c r="CL199" s="19"/>
      <c r="CM199" s="19"/>
      <c r="CN199" s="19"/>
      <c r="CO199" s="19"/>
    </row>
    <row r="200" spans="2:93" x14ac:dyDescent="0.25">
      <c r="B200" s="21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  <c r="BU200" s="19"/>
      <c r="BV200" s="19"/>
      <c r="BW200" s="19"/>
      <c r="BX200" s="19"/>
      <c r="BY200" s="19"/>
      <c r="BZ200" s="19"/>
      <c r="CA200" s="19"/>
      <c r="CB200" s="19"/>
      <c r="CC200" s="19"/>
      <c r="CD200" s="19"/>
      <c r="CE200" s="19"/>
      <c r="CF200" s="19"/>
      <c r="CG200" s="19"/>
      <c r="CH200" s="19"/>
      <c r="CI200" s="19"/>
      <c r="CJ200" s="19"/>
      <c r="CK200" s="19"/>
      <c r="CL200" s="19"/>
      <c r="CM200" s="19"/>
      <c r="CN200" s="19"/>
      <c r="CO200" s="19"/>
    </row>
    <row r="201" spans="2:93" x14ac:dyDescent="0.25">
      <c r="B201" s="21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9"/>
      <c r="BU201" s="19"/>
      <c r="BV201" s="19"/>
      <c r="BW201" s="19"/>
      <c r="BX201" s="19"/>
      <c r="BY201" s="19"/>
      <c r="BZ201" s="19"/>
      <c r="CA201" s="19"/>
      <c r="CB201" s="19"/>
      <c r="CC201" s="19"/>
      <c r="CD201" s="19"/>
      <c r="CE201" s="19"/>
      <c r="CF201" s="19"/>
      <c r="CG201" s="19"/>
      <c r="CH201" s="19"/>
      <c r="CI201" s="19"/>
      <c r="CJ201" s="19"/>
      <c r="CK201" s="19"/>
      <c r="CL201" s="19"/>
      <c r="CM201" s="19"/>
      <c r="CN201" s="19"/>
      <c r="CO201" s="19"/>
    </row>
    <row r="202" spans="2:93" x14ac:dyDescent="0.25">
      <c r="B202" s="21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F202" s="19"/>
      <c r="CG202" s="19"/>
      <c r="CH202" s="19"/>
      <c r="CI202" s="19"/>
      <c r="CJ202" s="19"/>
      <c r="CK202" s="19"/>
      <c r="CL202" s="19"/>
      <c r="CM202" s="19"/>
      <c r="CN202" s="19"/>
      <c r="CO202" s="19"/>
    </row>
    <row r="203" spans="2:93" x14ac:dyDescent="0.25">
      <c r="B203" s="21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9"/>
      <c r="BU203" s="19"/>
      <c r="BV203" s="19"/>
      <c r="BW203" s="19"/>
      <c r="BX203" s="19"/>
      <c r="BY203" s="19"/>
      <c r="BZ203" s="19"/>
      <c r="CA203" s="19"/>
      <c r="CB203" s="19"/>
      <c r="CC203" s="19"/>
      <c r="CD203" s="19"/>
      <c r="CE203" s="19"/>
      <c r="CF203" s="19"/>
      <c r="CG203" s="19"/>
      <c r="CH203" s="19"/>
      <c r="CI203" s="19"/>
      <c r="CJ203" s="19"/>
      <c r="CK203" s="19"/>
      <c r="CL203" s="19"/>
      <c r="CM203" s="19"/>
      <c r="CN203" s="19"/>
      <c r="CO203" s="19"/>
    </row>
    <row r="204" spans="2:93" x14ac:dyDescent="0.25">
      <c r="B204" s="21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9"/>
      <c r="BU204" s="19"/>
      <c r="BV204" s="19"/>
      <c r="BW204" s="19"/>
      <c r="BX204" s="19"/>
      <c r="BY204" s="19"/>
      <c r="BZ204" s="19"/>
      <c r="CA204" s="19"/>
      <c r="CB204" s="19"/>
      <c r="CC204" s="19"/>
      <c r="CD204" s="19"/>
      <c r="CE204" s="19"/>
      <c r="CF204" s="19"/>
      <c r="CG204" s="19"/>
      <c r="CH204" s="19"/>
      <c r="CI204" s="19"/>
      <c r="CJ204" s="19"/>
      <c r="CK204" s="19"/>
      <c r="CL204" s="19"/>
      <c r="CM204" s="19"/>
      <c r="CN204" s="19"/>
      <c r="CO204" s="19"/>
    </row>
    <row r="205" spans="2:93" x14ac:dyDescent="0.25">
      <c r="B205" s="21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19"/>
      <c r="CF205" s="19"/>
      <c r="CG205" s="19"/>
      <c r="CH205" s="19"/>
      <c r="CI205" s="19"/>
      <c r="CJ205" s="19"/>
      <c r="CK205" s="19"/>
      <c r="CL205" s="19"/>
      <c r="CM205" s="19"/>
      <c r="CN205" s="19"/>
      <c r="CO205" s="19"/>
    </row>
    <row r="206" spans="2:93" x14ac:dyDescent="0.25">
      <c r="B206" s="21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9"/>
      <c r="BS206" s="19"/>
      <c r="BT206" s="19"/>
      <c r="BU206" s="19"/>
      <c r="BV206" s="19"/>
      <c r="BW206" s="19"/>
      <c r="BX206" s="19"/>
      <c r="BY206" s="19"/>
      <c r="BZ206" s="19"/>
      <c r="CA206" s="19"/>
      <c r="CB206" s="19"/>
      <c r="CC206" s="19"/>
      <c r="CD206" s="19"/>
      <c r="CE206" s="19"/>
      <c r="CF206" s="19"/>
      <c r="CG206" s="19"/>
      <c r="CH206" s="19"/>
      <c r="CI206" s="19"/>
      <c r="CJ206" s="19"/>
      <c r="CK206" s="19"/>
      <c r="CL206" s="19"/>
      <c r="CM206" s="19"/>
      <c r="CN206" s="19"/>
      <c r="CO206" s="19"/>
    </row>
    <row r="207" spans="2:93" x14ac:dyDescent="0.25">
      <c r="B207" s="21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9"/>
      <c r="BS207" s="19"/>
      <c r="BT207" s="19"/>
      <c r="BU207" s="19"/>
      <c r="BV207" s="19"/>
      <c r="BW207" s="19"/>
      <c r="BX207" s="19"/>
      <c r="BY207" s="19"/>
      <c r="BZ207" s="19"/>
      <c r="CA207" s="19"/>
      <c r="CB207" s="19"/>
      <c r="CC207" s="19"/>
      <c r="CD207" s="19"/>
      <c r="CE207" s="19"/>
      <c r="CF207" s="19"/>
      <c r="CG207" s="19"/>
      <c r="CH207" s="19"/>
      <c r="CI207" s="19"/>
      <c r="CJ207" s="19"/>
      <c r="CK207" s="19"/>
      <c r="CL207" s="19"/>
      <c r="CM207" s="19"/>
      <c r="CN207" s="19"/>
      <c r="CO207" s="19"/>
    </row>
    <row r="208" spans="2:93" x14ac:dyDescent="0.25">
      <c r="B208" s="21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9"/>
      <c r="BS208" s="19"/>
      <c r="BT208" s="19"/>
      <c r="BU208" s="19"/>
      <c r="BV208" s="19"/>
      <c r="BW208" s="19"/>
      <c r="BX208" s="19"/>
      <c r="BY208" s="19"/>
      <c r="BZ208" s="19"/>
      <c r="CA208" s="19"/>
      <c r="CB208" s="19"/>
      <c r="CC208" s="19"/>
      <c r="CD208" s="19"/>
      <c r="CE208" s="19"/>
      <c r="CF208" s="19"/>
      <c r="CG208" s="19"/>
      <c r="CH208" s="19"/>
      <c r="CI208" s="19"/>
      <c r="CJ208" s="19"/>
      <c r="CK208" s="19"/>
      <c r="CL208" s="19"/>
      <c r="CM208" s="19"/>
      <c r="CN208" s="19"/>
      <c r="CO208" s="19"/>
    </row>
    <row r="209" spans="2:93" x14ac:dyDescent="0.25">
      <c r="B209" s="21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9"/>
      <c r="BU209" s="19"/>
      <c r="BV209" s="19"/>
      <c r="BW209" s="19"/>
      <c r="BX209" s="19"/>
      <c r="BY209" s="19"/>
      <c r="BZ209" s="19"/>
      <c r="CA209" s="19"/>
      <c r="CB209" s="19"/>
      <c r="CC209" s="19"/>
      <c r="CD209" s="19"/>
      <c r="CE209" s="19"/>
      <c r="CF209" s="19"/>
      <c r="CG209" s="19"/>
      <c r="CH209" s="19"/>
      <c r="CI209" s="19"/>
      <c r="CJ209" s="19"/>
      <c r="CK209" s="19"/>
      <c r="CL209" s="19"/>
      <c r="CM209" s="19"/>
      <c r="CN209" s="19"/>
      <c r="CO209" s="19"/>
    </row>
    <row r="210" spans="2:93" x14ac:dyDescent="0.25">
      <c r="B210" s="21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9"/>
      <c r="BS210" s="19"/>
      <c r="BT210" s="19"/>
      <c r="BU210" s="19"/>
      <c r="BV210" s="19"/>
      <c r="BW210" s="19"/>
      <c r="BX210" s="19"/>
      <c r="BY210" s="19"/>
      <c r="BZ210" s="19"/>
      <c r="CA210" s="19"/>
      <c r="CB210" s="19"/>
      <c r="CC210" s="19"/>
      <c r="CD210" s="19"/>
      <c r="CE210" s="19"/>
      <c r="CF210" s="19"/>
      <c r="CG210" s="19"/>
      <c r="CH210" s="19"/>
      <c r="CI210" s="19"/>
      <c r="CJ210" s="19"/>
      <c r="CK210" s="19"/>
      <c r="CL210" s="19"/>
      <c r="CM210" s="19"/>
      <c r="CN210" s="19"/>
      <c r="CO210" s="19"/>
    </row>
    <row r="211" spans="2:93" x14ac:dyDescent="0.25">
      <c r="B211" s="21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9"/>
      <c r="BU211" s="19"/>
      <c r="BV211" s="19"/>
      <c r="BW211" s="19"/>
      <c r="BX211" s="19"/>
      <c r="BY211" s="19"/>
      <c r="BZ211" s="19"/>
      <c r="CA211" s="19"/>
      <c r="CB211" s="19"/>
      <c r="CC211" s="19"/>
      <c r="CD211" s="19"/>
      <c r="CE211" s="19"/>
      <c r="CF211" s="19"/>
      <c r="CG211" s="19"/>
      <c r="CH211" s="19"/>
      <c r="CI211" s="19"/>
      <c r="CJ211" s="19"/>
      <c r="CK211" s="19"/>
      <c r="CL211" s="19"/>
      <c r="CM211" s="19"/>
      <c r="CN211" s="19"/>
      <c r="CO211" s="19"/>
    </row>
    <row r="212" spans="2:93" x14ac:dyDescent="0.25">
      <c r="B212" s="21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19"/>
      <c r="CF212" s="19"/>
      <c r="CG212" s="19"/>
      <c r="CH212" s="19"/>
      <c r="CI212" s="19"/>
      <c r="CJ212" s="19"/>
      <c r="CK212" s="19"/>
      <c r="CL212" s="19"/>
      <c r="CM212" s="19"/>
      <c r="CN212" s="19"/>
      <c r="CO212" s="19"/>
    </row>
    <row r="213" spans="2:93" x14ac:dyDescent="0.25">
      <c r="B213" s="21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  <c r="BU213" s="19"/>
      <c r="BV213" s="19"/>
      <c r="BW213" s="19"/>
      <c r="BX213" s="19"/>
      <c r="BY213" s="19"/>
      <c r="BZ213" s="19"/>
      <c r="CA213" s="19"/>
      <c r="CB213" s="19"/>
      <c r="CC213" s="19"/>
      <c r="CD213" s="19"/>
      <c r="CE213" s="19"/>
      <c r="CF213" s="19"/>
      <c r="CG213" s="19"/>
      <c r="CH213" s="19"/>
      <c r="CI213" s="19"/>
      <c r="CJ213" s="19"/>
      <c r="CK213" s="19"/>
      <c r="CL213" s="19"/>
      <c r="CM213" s="19"/>
      <c r="CN213" s="19"/>
      <c r="CO213" s="19"/>
    </row>
    <row r="214" spans="2:93" x14ac:dyDescent="0.25">
      <c r="B214" s="21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  <c r="CD214" s="19"/>
      <c r="CE214" s="19"/>
      <c r="CF214" s="19"/>
      <c r="CG214" s="19"/>
      <c r="CH214" s="19"/>
      <c r="CI214" s="19"/>
      <c r="CJ214" s="19"/>
      <c r="CK214" s="19"/>
      <c r="CL214" s="19"/>
      <c r="CM214" s="19"/>
      <c r="CN214" s="19"/>
      <c r="CO214" s="19"/>
    </row>
    <row r="215" spans="2:93" x14ac:dyDescent="0.25">
      <c r="B215" s="21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  <c r="CD215" s="19"/>
      <c r="CE215" s="19"/>
      <c r="CF215" s="19"/>
      <c r="CG215" s="19"/>
      <c r="CH215" s="19"/>
      <c r="CI215" s="19"/>
      <c r="CJ215" s="19"/>
      <c r="CK215" s="19"/>
      <c r="CL215" s="19"/>
      <c r="CM215" s="19"/>
      <c r="CN215" s="19"/>
      <c r="CO215" s="19"/>
    </row>
    <row r="216" spans="2:93" x14ac:dyDescent="0.25">
      <c r="B216" s="21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F216" s="19"/>
      <c r="CG216" s="19"/>
      <c r="CH216" s="19"/>
      <c r="CI216" s="19"/>
      <c r="CJ216" s="19"/>
      <c r="CK216" s="19"/>
      <c r="CL216" s="19"/>
      <c r="CM216" s="19"/>
      <c r="CN216" s="19"/>
      <c r="CO216" s="19"/>
    </row>
    <row r="217" spans="2:93" x14ac:dyDescent="0.25">
      <c r="B217" s="21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9"/>
      <c r="BU217" s="19"/>
      <c r="BV217" s="19"/>
      <c r="BW217" s="19"/>
      <c r="BX217" s="19"/>
      <c r="BY217" s="19"/>
      <c r="BZ217" s="19"/>
      <c r="CA217" s="19"/>
      <c r="CB217" s="19"/>
      <c r="CC217" s="19"/>
      <c r="CD217" s="19"/>
      <c r="CE217" s="19"/>
      <c r="CF217" s="19"/>
      <c r="CG217" s="19"/>
      <c r="CH217" s="19"/>
      <c r="CI217" s="19"/>
      <c r="CJ217" s="19"/>
      <c r="CK217" s="19"/>
      <c r="CL217" s="19"/>
      <c r="CM217" s="19"/>
      <c r="CN217" s="19"/>
      <c r="CO217" s="19"/>
    </row>
    <row r="218" spans="2:93" x14ac:dyDescent="0.25">
      <c r="B218" s="21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9"/>
      <c r="BS218" s="19"/>
      <c r="BT218" s="19"/>
      <c r="BU218" s="19"/>
      <c r="BV218" s="19"/>
      <c r="BW218" s="19"/>
      <c r="BX218" s="19"/>
      <c r="BY218" s="19"/>
      <c r="BZ218" s="19"/>
      <c r="CA218" s="19"/>
      <c r="CB218" s="19"/>
      <c r="CC218" s="19"/>
      <c r="CD218" s="19"/>
      <c r="CE218" s="19"/>
      <c r="CF218" s="19"/>
      <c r="CG218" s="19"/>
      <c r="CH218" s="19"/>
      <c r="CI218" s="19"/>
      <c r="CJ218" s="19"/>
      <c r="CK218" s="19"/>
      <c r="CL218" s="19"/>
      <c r="CM218" s="19"/>
      <c r="CN218" s="19"/>
      <c r="CO218" s="19"/>
    </row>
    <row r="219" spans="2:93" x14ac:dyDescent="0.25">
      <c r="B219" s="21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/>
      <c r="BT219" s="19"/>
      <c r="BU219" s="19"/>
      <c r="BV219" s="19"/>
      <c r="BW219" s="19"/>
      <c r="BX219" s="19"/>
      <c r="BY219" s="19"/>
      <c r="BZ219" s="19"/>
      <c r="CA219" s="19"/>
      <c r="CB219" s="19"/>
      <c r="CC219" s="19"/>
      <c r="CD219" s="19"/>
      <c r="CE219" s="19"/>
      <c r="CF219" s="19"/>
      <c r="CG219" s="19"/>
      <c r="CH219" s="19"/>
      <c r="CI219" s="19"/>
      <c r="CJ219" s="19"/>
      <c r="CK219" s="19"/>
      <c r="CL219" s="19"/>
      <c r="CM219" s="19"/>
      <c r="CN219" s="19"/>
      <c r="CO219" s="19"/>
    </row>
    <row r="220" spans="2:93" x14ac:dyDescent="0.25">
      <c r="B220" s="21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9"/>
      <c r="BS220" s="19"/>
      <c r="BT220" s="19"/>
      <c r="BU220" s="19"/>
      <c r="BV220" s="19"/>
      <c r="BW220" s="19"/>
      <c r="BX220" s="19"/>
      <c r="BY220" s="19"/>
      <c r="BZ220" s="19"/>
      <c r="CA220" s="19"/>
      <c r="CB220" s="19"/>
      <c r="CC220" s="19"/>
      <c r="CD220" s="19"/>
      <c r="CE220" s="19"/>
      <c r="CF220" s="19"/>
      <c r="CG220" s="19"/>
      <c r="CH220" s="19"/>
      <c r="CI220" s="19"/>
      <c r="CJ220" s="19"/>
      <c r="CK220" s="19"/>
      <c r="CL220" s="19"/>
      <c r="CM220" s="19"/>
      <c r="CN220" s="19"/>
      <c r="CO220" s="19"/>
    </row>
    <row r="221" spans="2:93" x14ac:dyDescent="0.25">
      <c r="B221" s="21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9"/>
      <c r="BS221" s="19"/>
      <c r="BT221" s="19"/>
      <c r="BU221" s="19"/>
      <c r="BV221" s="19"/>
      <c r="BW221" s="19"/>
      <c r="BX221" s="19"/>
      <c r="BY221" s="19"/>
      <c r="BZ221" s="19"/>
      <c r="CA221" s="19"/>
      <c r="CB221" s="19"/>
      <c r="CC221" s="19"/>
      <c r="CD221" s="19"/>
      <c r="CE221" s="19"/>
      <c r="CF221" s="19"/>
      <c r="CG221" s="19"/>
      <c r="CH221" s="19"/>
      <c r="CI221" s="19"/>
      <c r="CJ221" s="19"/>
      <c r="CK221" s="19"/>
      <c r="CL221" s="19"/>
      <c r="CM221" s="19"/>
      <c r="CN221" s="19"/>
      <c r="CO221" s="19"/>
    </row>
    <row r="222" spans="2:93" x14ac:dyDescent="0.25">
      <c r="B222" s="21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  <c r="CE222" s="19"/>
      <c r="CF222" s="19"/>
      <c r="CG222" s="19"/>
      <c r="CH222" s="19"/>
      <c r="CI222" s="19"/>
      <c r="CJ222" s="19"/>
      <c r="CK222" s="19"/>
      <c r="CL222" s="19"/>
      <c r="CM222" s="19"/>
      <c r="CN222" s="19"/>
      <c r="CO222" s="19"/>
    </row>
    <row r="223" spans="2:93" x14ac:dyDescent="0.25">
      <c r="B223" s="21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/>
      <c r="BS223" s="19"/>
      <c r="BT223" s="19"/>
      <c r="BU223" s="19"/>
      <c r="BV223" s="19"/>
      <c r="BW223" s="19"/>
      <c r="BX223" s="19"/>
      <c r="BY223" s="19"/>
      <c r="BZ223" s="19"/>
      <c r="CA223" s="19"/>
      <c r="CB223" s="19"/>
      <c r="CC223" s="19"/>
      <c r="CD223" s="19"/>
      <c r="CE223" s="19"/>
      <c r="CF223" s="19"/>
      <c r="CG223" s="19"/>
      <c r="CH223" s="19"/>
      <c r="CI223" s="19"/>
      <c r="CJ223" s="19"/>
      <c r="CK223" s="19"/>
      <c r="CL223" s="19"/>
      <c r="CM223" s="19"/>
      <c r="CN223" s="19"/>
      <c r="CO223" s="19"/>
    </row>
    <row r="224" spans="2:93" x14ac:dyDescent="0.25">
      <c r="B224" s="21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F224" s="19"/>
      <c r="CG224" s="19"/>
      <c r="CH224" s="19"/>
      <c r="CI224" s="19"/>
      <c r="CJ224" s="19"/>
      <c r="CK224" s="19"/>
      <c r="CL224" s="19"/>
      <c r="CM224" s="19"/>
      <c r="CN224" s="19"/>
      <c r="CO224" s="19"/>
    </row>
    <row r="225" spans="2:93" x14ac:dyDescent="0.25">
      <c r="B225" s="21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9"/>
      <c r="BS225" s="19"/>
      <c r="BT225" s="19"/>
      <c r="BU225" s="19"/>
      <c r="BV225" s="19"/>
      <c r="BW225" s="19"/>
      <c r="BX225" s="19"/>
      <c r="BY225" s="19"/>
      <c r="BZ225" s="19"/>
      <c r="CA225" s="19"/>
      <c r="CB225" s="19"/>
      <c r="CC225" s="19"/>
      <c r="CD225" s="19"/>
      <c r="CE225" s="19"/>
      <c r="CF225" s="19"/>
      <c r="CG225" s="19"/>
      <c r="CH225" s="19"/>
      <c r="CI225" s="19"/>
      <c r="CJ225" s="19"/>
      <c r="CK225" s="19"/>
      <c r="CL225" s="19"/>
      <c r="CM225" s="19"/>
      <c r="CN225" s="19"/>
      <c r="CO225" s="19"/>
    </row>
    <row r="226" spans="2:93" x14ac:dyDescent="0.25">
      <c r="B226" s="21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19"/>
      <c r="CG226" s="19"/>
      <c r="CH226" s="19"/>
      <c r="CI226" s="19"/>
      <c r="CJ226" s="19"/>
      <c r="CK226" s="19"/>
      <c r="CL226" s="19"/>
      <c r="CM226" s="19"/>
      <c r="CN226" s="19"/>
      <c r="CO226" s="19"/>
    </row>
    <row r="227" spans="2:93" x14ac:dyDescent="0.25">
      <c r="B227" s="21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F227" s="19"/>
      <c r="CG227" s="19"/>
      <c r="CH227" s="19"/>
      <c r="CI227" s="19"/>
      <c r="CJ227" s="19"/>
      <c r="CK227" s="19"/>
      <c r="CL227" s="19"/>
      <c r="CM227" s="19"/>
      <c r="CN227" s="19"/>
      <c r="CO227" s="19"/>
    </row>
    <row r="228" spans="2:93" x14ac:dyDescent="0.25">
      <c r="B228" s="21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9"/>
      <c r="BS228" s="19"/>
      <c r="BT228" s="19"/>
      <c r="BU228" s="19"/>
      <c r="BV228" s="19"/>
      <c r="BW228" s="19"/>
      <c r="BX228" s="19"/>
      <c r="BY228" s="19"/>
      <c r="BZ228" s="19"/>
      <c r="CA228" s="19"/>
      <c r="CB228" s="19"/>
      <c r="CC228" s="19"/>
      <c r="CD228" s="19"/>
      <c r="CE228" s="19"/>
      <c r="CF228" s="19"/>
      <c r="CG228" s="19"/>
      <c r="CH228" s="19"/>
      <c r="CI228" s="19"/>
      <c r="CJ228" s="19"/>
      <c r="CK228" s="19"/>
      <c r="CL228" s="19"/>
      <c r="CM228" s="19"/>
      <c r="CN228" s="19"/>
      <c r="CO228" s="19"/>
    </row>
    <row r="229" spans="2:93" x14ac:dyDescent="0.25">
      <c r="B229" s="21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9"/>
      <c r="BS229" s="19"/>
      <c r="BT229" s="19"/>
      <c r="BU229" s="19"/>
      <c r="BV229" s="19"/>
      <c r="BW229" s="19"/>
      <c r="BX229" s="19"/>
      <c r="BY229" s="19"/>
      <c r="BZ229" s="19"/>
      <c r="CA229" s="19"/>
      <c r="CB229" s="19"/>
      <c r="CC229" s="19"/>
      <c r="CD229" s="19"/>
      <c r="CE229" s="19"/>
      <c r="CF229" s="19"/>
      <c r="CG229" s="19"/>
      <c r="CH229" s="19"/>
      <c r="CI229" s="19"/>
      <c r="CJ229" s="19"/>
      <c r="CK229" s="19"/>
      <c r="CL229" s="19"/>
      <c r="CM229" s="19"/>
      <c r="CN229" s="19"/>
      <c r="CO229" s="19"/>
    </row>
    <row r="230" spans="2:93" x14ac:dyDescent="0.25">
      <c r="B230" s="21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19"/>
      <c r="BS230" s="19"/>
      <c r="BT230" s="19"/>
      <c r="BU230" s="19"/>
      <c r="BV230" s="19"/>
      <c r="BW230" s="19"/>
      <c r="BX230" s="19"/>
      <c r="BY230" s="19"/>
      <c r="BZ230" s="19"/>
      <c r="CA230" s="19"/>
      <c r="CB230" s="19"/>
      <c r="CC230" s="19"/>
      <c r="CD230" s="19"/>
      <c r="CE230" s="19"/>
      <c r="CF230" s="19"/>
      <c r="CG230" s="19"/>
      <c r="CH230" s="19"/>
      <c r="CI230" s="19"/>
      <c r="CJ230" s="19"/>
      <c r="CK230" s="19"/>
      <c r="CL230" s="19"/>
      <c r="CM230" s="19"/>
      <c r="CN230" s="19"/>
      <c r="CO230" s="19"/>
    </row>
    <row r="231" spans="2:93" x14ac:dyDescent="0.25">
      <c r="B231" s="21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9"/>
      <c r="BS231" s="19"/>
      <c r="BT231" s="19"/>
      <c r="BU231" s="19"/>
      <c r="BV231" s="19"/>
      <c r="BW231" s="19"/>
      <c r="BX231" s="19"/>
      <c r="BY231" s="19"/>
      <c r="BZ231" s="19"/>
      <c r="CA231" s="19"/>
      <c r="CB231" s="19"/>
      <c r="CC231" s="19"/>
      <c r="CD231" s="19"/>
      <c r="CE231" s="19"/>
      <c r="CF231" s="19"/>
      <c r="CG231" s="19"/>
      <c r="CH231" s="19"/>
      <c r="CI231" s="19"/>
      <c r="CJ231" s="19"/>
      <c r="CK231" s="19"/>
      <c r="CL231" s="19"/>
      <c r="CM231" s="19"/>
      <c r="CN231" s="19"/>
      <c r="CO231" s="19"/>
    </row>
    <row r="232" spans="2:93" x14ac:dyDescent="0.25">
      <c r="B232" s="2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19"/>
      <c r="CF232" s="19"/>
      <c r="CG232" s="19"/>
      <c r="CH232" s="19"/>
      <c r="CI232" s="19"/>
      <c r="CJ232" s="19"/>
      <c r="CK232" s="19"/>
      <c r="CL232" s="19"/>
      <c r="CM232" s="19"/>
      <c r="CN232" s="19"/>
      <c r="CO232" s="19"/>
    </row>
    <row r="233" spans="2:93" x14ac:dyDescent="0.25">
      <c r="B233" s="21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19"/>
      <c r="BS233" s="19"/>
      <c r="BT233" s="19"/>
      <c r="BU233" s="19"/>
      <c r="BV233" s="19"/>
      <c r="BW233" s="19"/>
      <c r="BX233" s="19"/>
      <c r="BY233" s="19"/>
      <c r="BZ233" s="19"/>
      <c r="CA233" s="19"/>
      <c r="CB233" s="19"/>
      <c r="CC233" s="19"/>
      <c r="CD233" s="19"/>
      <c r="CE233" s="19"/>
      <c r="CF233" s="19"/>
      <c r="CG233" s="19"/>
      <c r="CH233" s="19"/>
      <c r="CI233" s="19"/>
      <c r="CJ233" s="19"/>
      <c r="CK233" s="19"/>
      <c r="CL233" s="19"/>
      <c r="CM233" s="19"/>
      <c r="CN233" s="19"/>
      <c r="CO233" s="19"/>
    </row>
    <row r="234" spans="2:93" x14ac:dyDescent="0.25">
      <c r="B234" s="21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19"/>
      <c r="BS234" s="19"/>
      <c r="BT234" s="19"/>
      <c r="BU234" s="19"/>
      <c r="BV234" s="19"/>
      <c r="BW234" s="19"/>
      <c r="BX234" s="19"/>
      <c r="BY234" s="19"/>
      <c r="BZ234" s="19"/>
      <c r="CA234" s="19"/>
      <c r="CB234" s="19"/>
      <c r="CC234" s="19"/>
      <c r="CD234" s="19"/>
      <c r="CE234" s="19"/>
      <c r="CF234" s="19"/>
      <c r="CG234" s="19"/>
      <c r="CH234" s="19"/>
      <c r="CI234" s="19"/>
      <c r="CJ234" s="19"/>
      <c r="CK234" s="19"/>
      <c r="CL234" s="19"/>
      <c r="CM234" s="19"/>
      <c r="CN234" s="19"/>
      <c r="CO234" s="19"/>
    </row>
    <row r="235" spans="2:93" x14ac:dyDescent="0.25">
      <c r="B235" s="21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19"/>
      <c r="BS235" s="19"/>
      <c r="BT235" s="19"/>
      <c r="BU235" s="19"/>
      <c r="BV235" s="19"/>
      <c r="BW235" s="19"/>
      <c r="BX235" s="19"/>
      <c r="BY235" s="19"/>
      <c r="BZ235" s="19"/>
      <c r="CA235" s="19"/>
      <c r="CB235" s="19"/>
      <c r="CC235" s="19"/>
      <c r="CD235" s="19"/>
      <c r="CE235" s="19"/>
      <c r="CF235" s="19"/>
      <c r="CG235" s="19"/>
      <c r="CH235" s="19"/>
      <c r="CI235" s="19"/>
      <c r="CJ235" s="19"/>
      <c r="CK235" s="19"/>
      <c r="CL235" s="19"/>
      <c r="CM235" s="19"/>
      <c r="CN235" s="19"/>
      <c r="CO235" s="19"/>
    </row>
    <row r="236" spans="2:93" x14ac:dyDescent="0.25">
      <c r="B236" s="21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9"/>
      <c r="BR236" s="19"/>
      <c r="BS236" s="19"/>
      <c r="BT236" s="19"/>
      <c r="BU236" s="19"/>
      <c r="BV236" s="19"/>
      <c r="BW236" s="19"/>
      <c r="BX236" s="19"/>
      <c r="BY236" s="19"/>
      <c r="BZ236" s="19"/>
      <c r="CA236" s="19"/>
      <c r="CB236" s="19"/>
      <c r="CC236" s="19"/>
      <c r="CD236" s="19"/>
      <c r="CE236" s="19"/>
      <c r="CF236" s="19"/>
      <c r="CG236" s="19"/>
      <c r="CH236" s="19"/>
      <c r="CI236" s="19"/>
      <c r="CJ236" s="19"/>
      <c r="CK236" s="19"/>
      <c r="CL236" s="19"/>
      <c r="CM236" s="19"/>
      <c r="CN236" s="19"/>
      <c r="CO236" s="19"/>
    </row>
    <row r="237" spans="2:93" x14ac:dyDescent="0.25">
      <c r="B237" s="2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19"/>
      <c r="BS237" s="19"/>
      <c r="BT237" s="19"/>
      <c r="BU237" s="19"/>
      <c r="BV237" s="19"/>
      <c r="BW237" s="19"/>
      <c r="BX237" s="19"/>
      <c r="BY237" s="19"/>
      <c r="BZ237" s="19"/>
      <c r="CA237" s="19"/>
      <c r="CB237" s="19"/>
      <c r="CC237" s="19"/>
      <c r="CD237" s="19"/>
      <c r="CE237" s="19"/>
      <c r="CF237" s="19"/>
      <c r="CG237" s="19"/>
      <c r="CH237" s="19"/>
      <c r="CI237" s="19"/>
      <c r="CJ237" s="19"/>
      <c r="CK237" s="19"/>
      <c r="CL237" s="19"/>
      <c r="CM237" s="19"/>
      <c r="CN237" s="19"/>
      <c r="CO237" s="19"/>
    </row>
    <row r="238" spans="2:93" x14ac:dyDescent="0.25">
      <c r="B238" s="2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19"/>
      <c r="BS238" s="19"/>
      <c r="BT238" s="19"/>
      <c r="BU238" s="19"/>
      <c r="BV238" s="19"/>
      <c r="BW238" s="19"/>
      <c r="BX238" s="19"/>
      <c r="BY238" s="19"/>
      <c r="BZ238" s="19"/>
      <c r="CA238" s="19"/>
      <c r="CB238" s="19"/>
      <c r="CC238" s="19"/>
      <c r="CD238" s="19"/>
      <c r="CE238" s="19"/>
      <c r="CF238" s="19"/>
      <c r="CG238" s="19"/>
      <c r="CH238" s="19"/>
      <c r="CI238" s="19"/>
      <c r="CJ238" s="19"/>
      <c r="CK238" s="19"/>
      <c r="CL238" s="19"/>
      <c r="CM238" s="19"/>
      <c r="CN238" s="19"/>
      <c r="CO238" s="19"/>
    </row>
    <row r="239" spans="2:93" x14ac:dyDescent="0.25">
      <c r="B239" s="21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9"/>
      <c r="BS239" s="19"/>
      <c r="BT239" s="19"/>
      <c r="BU239" s="19"/>
      <c r="BV239" s="19"/>
      <c r="BW239" s="19"/>
      <c r="BX239" s="19"/>
      <c r="BY239" s="19"/>
      <c r="BZ239" s="19"/>
      <c r="CA239" s="19"/>
      <c r="CB239" s="19"/>
      <c r="CC239" s="19"/>
      <c r="CD239" s="19"/>
      <c r="CE239" s="19"/>
      <c r="CF239" s="19"/>
      <c r="CG239" s="19"/>
      <c r="CH239" s="19"/>
      <c r="CI239" s="19"/>
      <c r="CJ239" s="19"/>
      <c r="CK239" s="19"/>
      <c r="CL239" s="19"/>
      <c r="CM239" s="19"/>
      <c r="CN239" s="19"/>
      <c r="CO239" s="19"/>
    </row>
    <row r="240" spans="2:93" x14ac:dyDescent="0.25">
      <c r="B240" s="21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9"/>
      <c r="BR240" s="19"/>
      <c r="BS240" s="19"/>
      <c r="BT240" s="19"/>
      <c r="BU240" s="19"/>
      <c r="BV240" s="19"/>
      <c r="BW240" s="19"/>
      <c r="BX240" s="19"/>
      <c r="BY240" s="19"/>
      <c r="BZ240" s="19"/>
      <c r="CA240" s="19"/>
      <c r="CB240" s="19"/>
      <c r="CC240" s="19"/>
      <c r="CD240" s="19"/>
      <c r="CE240" s="19"/>
      <c r="CF240" s="19"/>
      <c r="CG240" s="19"/>
      <c r="CH240" s="19"/>
      <c r="CI240" s="19"/>
      <c r="CJ240" s="19"/>
      <c r="CK240" s="19"/>
      <c r="CL240" s="19"/>
      <c r="CM240" s="19"/>
      <c r="CN240" s="19"/>
      <c r="CO240" s="19"/>
    </row>
    <row r="241" spans="2:93" x14ac:dyDescent="0.25">
      <c r="B241" s="21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19"/>
      <c r="BS241" s="19"/>
      <c r="BT241" s="19"/>
      <c r="BU241" s="19"/>
      <c r="BV241" s="19"/>
      <c r="BW241" s="19"/>
      <c r="BX241" s="19"/>
      <c r="BY241" s="19"/>
      <c r="BZ241" s="19"/>
      <c r="CA241" s="19"/>
      <c r="CB241" s="19"/>
      <c r="CC241" s="19"/>
      <c r="CD241" s="19"/>
      <c r="CE241" s="19"/>
      <c r="CF241" s="19"/>
      <c r="CG241" s="19"/>
      <c r="CH241" s="19"/>
      <c r="CI241" s="19"/>
      <c r="CJ241" s="19"/>
      <c r="CK241" s="19"/>
      <c r="CL241" s="19"/>
      <c r="CM241" s="19"/>
      <c r="CN241" s="19"/>
      <c r="CO241" s="19"/>
    </row>
    <row r="242" spans="2:93" x14ac:dyDescent="0.25">
      <c r="B242" s="21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19"/>
      <c r="BS242" s="19"/>
      <c r="BT242" s="19"/>
      <c r="BU242" s="19"/>
      <c r="BV242" s="19"/>
      <c r="BW242" s="19"/>
      <c r="BX242" s="19"/>
      <c r="BY242" s="19"/>
      <c r="BZ242" s="19"/>
      <c r="CA242" s="19"/>
      <c r="CB242" s="19"/>
      <c r="CC242" s="19"/>
      <c r="CD242" s="19"/>
      <c r="CE242" s="19"/>
      <c r="CF242" s="19"/>
      <c r="CG242" s="19"/>
      <c r="CH242" s="19"/>
      <c r="CI242" s="19"/>
      <c r="CJ242" s="19"/>
      <c r="CK242" s="19"/>
      <c r="CL242" s="19"/>
      <c r="CM242" s="19"/>
      <c r="CN242" s="19"/>
      <c r="CO242" s="19"/>
    </row>
    <row r="243" spans="2:93" x14ac:dyDescent="0.25">
      <c r="B243" s="21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9"/>
      <c r="BR243" s="19"/>
      <c r="BS243" s="19"/>
      <c r="BT243" s="19"/>
      <c r="BU243" s="19"/>
      <c r="BV243" s="19"/>
      <c r="BW243" s="19"/>
      <c r="BX243" s="19"/>
      <c r="BY243" s="19"/>
      <c r="BZ243" s="19"/>
      <c r="CA243" s="19"/>
      <c r="CB243" s="19"/>
      <c r="CC243" s="19"/>
      <c r="CD243" s="19"/>
      <c r="CE243" s="19"/>
      <c r="CF243" s="19"/>
      <c r="CG243" s="19"/>
      <c r="CH243" s="19"/>
      <c r="CI243" s="19"/>
      <c r="CJ243" s="19"/>
      <c r="CK243" s="19"/>
      <c r="CL243" s="19"/>
      <c r="CM243" s="19"/>
      <c r="CN243" s="19"/>
      <c r="CO243" s="19"/>
    </row>
    <row r="244" spans="2:93" x14ac:dyDescent="0.25">
      <c r="B244" s="21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9"/>
      <c r="BR244" s="19"/>
      <c r="BS244" s="19"/>
      <c r="BT244" s="19"/>
      <c r="BU244" s="19"/>
      <c r="BV244" s="19"/>
      <c r="BW244" s="19"/>
      <c r="BX244" s="19"/>
      <c r="BY244" s="19"/>
      <c r="BZ244" s="19"/>
      <c r="CA244" s="19"/>
      <c r="CB244" s="19"/>
      <c r="CC244" s="19"/>
      <c r="CD244" s="19"/>
      <c r="CE244" s="19"/>
      <c r="CF244" s="19"/>
      <c r="CG244" s="19"/>
      <c r="CH244" s="19"/>
      <c r="CI244" s="19"/>
      <c r="CJ244" s="19"/>
      <c r="CK244" s="19"/>
      <c r="CL244" s="19"/>
      <c r="CM244" s="19"/>
      <c r="CN244" s="19"/>
      <c r="CO244" s="19"/>
    </row>
    <row r="245" spans="2:93" x14ac:dyDescent="0.25">
      <c r="B245" s="21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19"/>
      <c r="BS245" s="19"/>
      <c r="BT245" s="19"/>
      <c r="BU245" s="19"/>
      <c r="BV245" s="19"/>
      <c r="BW245" s="19"/>
      <c r="BX245" s="19"/>
      <c r="BY245" s="19"/>
      <c r="BZ245" s="19"/>
      <c r="CA245" s="19"/>
      <c r="CB245" s="19"/>
      <c r="CC245" s="19"/>
      <c r="CD245" s="19"/>
      <c r="CE245" s="19"/>
      <c r="CF245" s="19"/>
      <c r="CG245" s="19"/>
      <c r="CH245" s="19"/>
      <c r="CI245" s="19"/>
      <c r="CJ245" s="19"/>
      <c r="CK245" s="19"/>
      <c r="CL245" s="19"/>
      <c r="CM245" s="19"/>
      <c r="CN245" s="19"/>
      <c r="CO245" s="19"/>
    </row>
    <row r="246" spans="2:93" x14ac:dyDescent="0.25">
      <c r="B246" s="21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9"/>
      <c r="BR246" s="19"/>
      <c r="BS246" s="19"/>
      <c r="BT246" s="19"/>
      <c r="BU246" s="19"/>
      <c r="BV246" s="19"/>
      <c r="BW246" s="19"/>
      <c r="BX246" s="19"/>
      <c r="BY246" s="19"/>
      <c r="BZ246" s="19"/>
      <c r="CA246" s="19"/>
      <c r="CB246" s="19"/>
      <c r="CC246" s="19"/>
      <c r="CD246" s="19"/>
      <c r="CE246" s="19"/>
      <c r="CF246" s="19"/>
      <c r="CG246" s="19"/>
      <c r="CH246" s="19"/>
      <c r="CI246" s="19"/>
      <c r="CJ246" s="19"/>
      <c r="CK246" s="19"/>
      <c r="CL246" s="19"/>
      <c r="CM246" s="19"/>
      <c r="CN246" s="19"/>
      <c r="CO246" s="19"/>
    </row>
    <row r="247" spans="2:93" x14ac:dyDescent="0.25">
      <c r="B247" s="21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19"/>
      <c r="BS247" s="19"/>
      <c r="BT247" s="19"/>
      <c r="BU247" s="19"/>
      <c r="BV247" s="19"/>
      <c r="BW247" s="19"/>
      <c r="BX247" s="19"/>
      <c r="BY247" s="19"/>
      <c r="BZ247" s="19"/>
      <c r="CA247" s="19"/>
      <c r="CB247" s="19"/>
      <c r="CC247" s="19"/>
      <c r="CD247" s="19"/>
      <c r="CE247" s="19"/>
      <c r="CF247" s="19"/>
      <c r="CG247" s="19"/>
      <c r="CH247" s="19"/>
      <c r="CI247" s="19"/>
      <c r="CJ247" s="19"/>
      <c r="CK247" s="19"/>
      <c r="CL247" s="19"/>
      <c r="CM247" s="19"/>
      <c r="CN247" s="19"/>
      <c r="CO247" s="19"/>
    </row>
    <row r="248" spans="2:93" x14ac:dyDescent="0.25">
      <c r="B248" s="21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9"/>
      <c r="BR248" s="19"/>
      <c r="BS248" s="19"/>
      <c r="BT248" s="19"/>
      <c r="BU248" s="19"/>
      <c r="BV248" s="19"/>
      <c r="BW248" s="19"/>
      <c r="BX248" s="19"/>
      <c r="BY248" s="19"/>
      <c r="BZ248" s="19"/>
      <c r="CA248" s="19"/>
      <c r="CB248" s="19"/>
      <c r="CC248" s="19"/>
      <c r="CD248" s="19"/>
      <c r="CE248" s="19"/>
      <c r="CF248" s="19"/>
      <c r="CG248" s="19"/>
      <c r="CH248" s="19"/>
      <c r="CI248" s="19"/>
      <c r="CJ248" s="19"/>
      <c r="CK248" s="19"/>
      <c r="CL248" s="19"/>
      <c r="CM248" s="19"/>
      <c r="CN248" s="19"/>
      <c r="CO248" s="19"/>
    </row>
    <row r="249" spans="2:93" x14ac:dyDescent="0.25">
      <c r="B249" s="21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9"/>
      <c r="BS249" s="19"/>
      <c r="BT249" s="19"/>
      <c r="BU249" s="19"/>
      <c r="BV249" s="19"/>
      <c r="BW249" s="19"/>
      <c r="BX249" s="19"/>
      <c r="BY249" s="19"/>
      <c r="BZ249" s="19"/>
      <c r="CA249" s="19"/>
      <c r="CB249" s="19"/>
      <c r="CC249" s="19"/>
      <c r="CD249" s="19"/>
      <c r="CE249" s="19"/>
      <c r="CF249" s="19"/>
      <c r="CG249" s="19"/>
      <c r="CH249" s="19"/>
      <c r="CI249" s="19"/>
      <c r="CJ249" s="19"/>
      <c r="CK249" s="19"/>
      <c r="CL249" s="19"/>
      <c r="CM249" s="19"/>
      <c r="CN249" s="19"/>
      <c r="CO249" s="19"/>
    </row>
    <row r="250" spans="2:93" x14ac:dyDescent="0.25">
      <c r="B250" s="21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9"/>
      <c r="BS250" s="19"/>
      <c r="BT250" s="19"/>
      <c r="BU250" s="19"/>
      <c r="BV250" s="19"/>
      <c r="BW250" s="19"/>
      <c r="BX250" s="19"/>
      <c r="BY250" s="19"/>
      <c r="BZ250" s="19"/>
      <c r="CA250" s="19"/>
      <c r="CB250" s="19"/>
      <c r="CC250" s="19"/>
      <c r="CD250" s="19"/>
      <c r="CE250" s="19"/>
      <c r="CF250" s="19"/>
      <c r="CG250" s="19"/>
      <c r="CH250" s="19"/>
      <c r="CI250" s="19"/>
      <c r="CJ250" s="19"/>
      <c r="CK250" s="19"/>
      <c r="CL250" s="19"/>
      <c r="CM250" s="19"/>
      <c r="CN250" s="19"/>
      <c r="CO250" s="19"/>
    </row>
    <row r="251" spans="2:93" x14ac:dyDescent="0.25">
      <c r="B251" s="21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19"/>
      <c r="BS251" s="19"/>
      <c r="BT251" s="19"/>
      <c r="BU251" s="19"/>
      <c r="BV251" s="19"/>
      <c r="BW251" s="19"/>
      <c r="BX251" s="19"/>
      <c r="BY251" s="19"/>
      <c r="BZ251" s="19"/>
      <c r="CA251" s="19"/>
      <c r="CB251" s="19"/>
      <c r="CC251" s="19"/>
      <c r="CD251" s="19"/>
      <c r="CE251" s="19"/>
      <c r="CF251" s="19"/>
      <c r="CG251" s="19"/>
      <c r="CH251" s="19"/>
      <c r="CI251" s="19"/>
      <c r="CJ251" s="19"/>
      <c r="CK251" s="19"/>
      <c r="CL251" s="19"/>
      <c r="CM251" s="19"/>
      <c r="CN251" s="19"/>
      <c r="CO251" s="19"/>
    </row>
    <row r="252" spans="2:93" x14ac:dyDescent="0.25">
      <c r="B252" s="21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19"/>
      <c r="BS252" s="19"/>
      <c r="BT252" s="19"/>
      <c r="BU252" s="19"/>
      <c r="BV252" s="19"/>
      <c r="BW252" s="19"/>
      <c r="BX252" s="19"/>
      <c r="BY252" s="19"/>
      <c r="BZ252" s="19"/>
      <c r="CA252" s="19"/>
      <c r="CB252" s="19"/>
      <c r="CC252" s="19"/>
      <c r="CD252" s="19"/>
      <c r="CE252" s="19"/>
      <c r="CF252" s="19"/>
      <c r="CG252" s="19"/>
      <c r="CH252" s="19"/>
      <c r="CI252" s="19"/>
      <c r="CJ252" s="19"/>
      <c r="CK252" s="19"/>
      <c r="CL252" s="19"/>
      <c r="CM252" s="19"/>
      <c r="CN252" s="19"/>
      <c r="CO252" s="19"/>
    </row>
    <row r="253" spans="2:93" x14ac:dyDescent="0.25">
      <c r="B253" s="21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9"/>
      <c r="BS253" s="19"/>
      <c r="BT253" s="19"/>
      <c r="BU253" s="19"/>
      <c r="BV253" s="19"/>
      <c r="BW253" s="19"/>
      <c r="BX253" s="19"/>
      <c r="BY253" s="19"/>
      <c r="BZ253" s="19"/>
      <c r="CA253" s="19"/>
      <c r="CB253" s="19"/>
      <c r="CC253" s="19"/>
      <c r="CD253" s="19"/>
      <c r="CE253" s="19"/>
      <c r="CF253" s="19"/>
      <c r="CG253" s="19"/>
      <c r="CH253" s="19"/>
      <c r="CI253" s="19"/>
      <c r="CJ253" s="19"/>
      <c r="CK253" s="19"/>
      <c r="CL253" s="19"/>
      <c r="CM253" s="19"/>
      <c r="CN253" s="19"/>
      <c r="CO253" s="19"/>
    </row>
    <row r="254" spans="2:93" x14ac:dyDescent="0.25">
      <c r="B254" s="21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9"/>
      <c r="BR254" s="19"/>
      <c r="BS254" s="19"/>
      <c r="BT254" s="19"/>
      <c r="BU254" s="19"/>
      <c r="BV254" s="19"/>
      <c r="BW254" s="19"/>
      <c r="BX254" s="19"/>
      <c r="BY254" s="19"/>
      <c r="BZ254" s="19"/>
      <c r="CA254" s="19"/>
      <c r="CB254" s="19"/>
      <c r="CC254" s="19"/>
      <c r="CD254" s="19"/>
      <c r="CE254" s="19"/>
      <c r="CF254" s="19"/>
      <c r="CG254" s="19"/>
      <c r="CH254" s="19"/>
      <c r="CI254" s="19"/>
      <c r="CJ254" s="19"/>
      <c r="CK254" s="19"/>
      <c r="CL254" s="19"/>
      <c r="CM254" s="19"/>
      <c r="CN254" s="19"/>
      <c r="CO254" s="19"/>
    </row>
    <row r="255" spans="2:93" x14ac:dyDescent="0.25">
      <c r="B255" s="21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9"/>
      <c r="BS255" s="19"/>
      <c r="BT255" s="19"/>
      <c r="BU255" s="19"/>
      <c r="BV255" s="19"/>
      <c r="BW255" s="19"/>
      <c r="BX255" s="19"/>
      <c r="BY255" s="19"/>
      <c r="BZ255" s="19"/>
      <c r="CA255" s="19"/>
      <c r="CB255" s="19"/>
      <c r="CC255" s="19"/>
      <c r="CD255" s="19"/>
      <c r="CE255" s="19"/>
      <c r="CF255" s="19"/>
      <c r="CG255" s="19"/>
      <c r="CH255" s="19"/>
      <c r="CI255" s="19"/>
      <c r="CJ255" s="19"/>
      <c r="CK255" s="19"/>
      <c r="CL255" s="19"/>
      <c r="CM255" s="19"/>
      <c r="CN255" s="19"/>
      <c r="CO255" s="19"/>
    </row>
    <row r="256" spans="2:93" x14ac:dyDescent="0.25">
      <c r="B256" s="21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9"/>
      <c r="BS256" s="19"/>
      <c r="BT256" s="19"/>
      <c r="BU256" s="19"/>
      <c r="BV256" s="19"/>
      <c r="BW256" s="19"/>
      <c r="BX256" s="19"/>
      <c r="BY256" s="19"/>
      <c r="BZ256" s="19"/>
      <c r="CA256" s="19"/>
      <c r="CB256" s="19"/>
      <c r="CC256" s="19"/>
      <c r="CD256" s="19"/>
      <c r="CE256" s="19"/>
      <c r="CF256" s="19"/>
      <c r="CG256" s="19"/>
      <c r="CH256" s="19"/>
      <c r="CI256" s="19"/>
      <c r="CJ256" s="19"/>
      <c r="CK256" s="19"/>
      <c r="CL256" s="19"/>
      <c r="CM256" s="19"/>
      <c r="CN256" s="19"/>
      <c r="CO256" s="19"/>
    </row>
    <row r="257" spans="2:93" x14ac:dyDescent="0.25">
      <c r="B257" s="21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9"/>
      <c r="BR257" s="19"/>
      <c r="BS257" s="19"/>
      <c r="BT257" s="19"/>
      <c r="BU257" s="19"/>
      <c r="BV257" s="19"/>
      <c r="BW257" s="19"/>
      <c r="BX257" s="19"/>
      <c r="BY257" s="19"/>
      <c r="BZ257" s="19"/>
      <c r="CA257" s="19"/>
      <c r="CB257" s="19"/>
      <c r="CC257" s="19"/>
      <c r="CD257" s="19"/>
      <c r="CE257" s="19"/>
      <c r="CF257" s="19"/>
      <c r="CG257" s="19"/>
      <c r="CH257" s="19"/>
      <c r="CI257" s="19"/>
      <c r="CJ257" s="19"/>
      <c r="CK257" s="19"/>
      <c r="CL257" s="19"/>
      <c r="CM257" s="19"/>
      <c r="CN257" s="19"/>
      <c r="CO257" s="19"/>
    </row>
    <row r="258" spans="2:93" x14ac:dyDescent="0.25">
      <c r="B258" s="21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19"/>
      <c r="BS258" s="19"/>
      <c r="BT258" s="19"/>
      <c r="BU258" s="19"/>
      <c r="BV258" s="19"/>
      <c r="BW258" s="19"/>
      <c r="BX258" s="19"/>
      <c r="BY258" s="19"/>
      <c r="BZ258" s="19"/>
      <c r="CA258" s="19"/>
      <c r="CB258" s="19"/>
      <c r="CC258" s="19"/>
      <c r="CD258" s="19"/>
      <c r="CE258" s="19"/>
      <c r="CF258" s="19"/>
      <c r="CG258" s="19"/>
      <c r="CH258" s="19"/>
      <c r="CI258" s="19"/>
      <c r="CJ258" s="19"/>
      <c r="CK258" s="19"/>
      <c r="CL258" s="19"/>
      <c r="CM258" s="19"/>
      <c r="CN258" s="19"/>
      <c r="CO258" s="19"/>
    </row>
    <row r="259" spans="2:93" x14ac:dyDescent="0.25">
      <c r="B259" s="21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19"/>
      <c r="BS259" s="19"/>
      <c r="BT259" s="19"/>
      <c r="BU259" s="19"/>
      <c r="BV259" s="19"/>
      <c r="BW259" s="19"/>
      <c r="BX259" s="19"/>
      <c r="BY259" s="19"/>
      <c r="BZ259" s="19"/>
      <c r="CA259" s="19"/>
      <c r="CB259" s="19"/>
      <c r="CC259" s="19"/>
      <c r="CD259" s="19"/>
      <c r="CE259" s="19"/>
      <c r="CF259" s="19"/>
      <c r="CG259" s="19"/>
      <c r="CH259" s="19"/>
      <c r="CI259" s="19"/>
      <c r="CJ259" s="19"/>
      <c r="CK259" s="19"/>
      <c r="CL259" s="19"/>
      <c r="CM259" s="19"/>
      <c r="CN259" s="19"/>
      <c r="CO259" s="19"/>
    </row>
    <row r="260" spans="2:93" x14ac:dyDescent="0.25">
      <c r="B260" s="2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9"/>
      <c r="BS260" s="19"/>
      <c r="BT260" s="19"/>
      <c r="BU260" s="19"/>
      <c r="BV260" s="19"/>
      <c r="BW260" s="19"/>
      <c r="BX260" s="19"/>
      <c r="BY260" s="19"/>
      <c r="BZ260" s="19"/>
      <c r="CA260" s="19"/>
      <c r="CB260" s="19"/>
      <c r="CC260" s="19"/>
      <c r="CD260" s="19"/>
      <c r="CE260" s="19"/>
      <c r="CF260" s="19"/>
      <c r="CG260" s="19"/>
      <c r="CH260" s="19"/>
      <c r="CI260" s="19"/>
      <c r="CJ260" s="19"/>
      <c r="CK260" s="19"/>
      <c r="CL260" s="19"/>
      <c r="CM260" s="19"/>
      <c r="CN260" s="19"/>
      <c r="CO260" s="19"/>
    </row>
    <row r="261" spans="2:93" x14ac:dyDescent="0.25">
      <c r="B261" s="21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19"/>
      <c r="BS261" s="19"/>
      <c r="BT261" s="19"/>
      <c r="BU261" s="19"/>
      <c r="BV261" s="19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</row>
    <row r="262" spans="2:93" x14ac:dyDescent="0.25">
      <c r="B262" s="21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19"/>
      <c r="BS262" s="19"/>
      <c r="BT262" s="19"/>
      <c r="BU262" s="19"/>
      <c r="BV262" s="19"/>
      <c r="BW262" s="19"/>
      <c r="BX262" s="19"/>
      <c r="BY262" s="19"/>
      <c r="BZ262" s="19"/>
      <c r="CA262" s="19"/>
      <c r="CB262" s="19"/>
      <c r="CC262" s="19"/>
      <c r="CD262" s="19"/>
      <c r="CE262" s="19"/>
      <c r="CF262" s="19"/>
      <c r="CG262" s="19"/>
      <c r="CH262" s="19"/>
      <c r="CI262" s="19"/>
      <c r="CJ262" s="19"/>
      <c r="CK262" s="19"/>
      <c r="CL262" s="19"/>
      <c r="CM262" s="19"/>
      <c r="CN262" s="19"/>
      <c r="CO262" s="19"/>
    </row>
    <row r="263" spans="2:93" x14ac:dyDescent="0.25">
      <c r="B263" s="21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19"/>
      <c r="BS263" s="19"/>
      <c r="BT263" s="19"/>
      <c r="BU263" s="19"/>
      <c r="BV263" s="19"/>
      <c r="BW263" s="19"/>
      <c r="BX263" s="19"/>
      <c r="BY263" s="19"/>
      <c r="BZ263" s="19"/>
      <c r="CA263" s="19"/>
      <c r="CB263" s="19"/>
      <c r="CC263" s="19"/>
      <c r="CD263" s="19"/>
      <c r="CE263" s="19"/>
      <c r="CF263" s="19"/>
      <c r="CG263" s="19"/>
      <c r="CH263" s="19"/>
      <c r="CI263" s="19"/>
      <c r="CJ263" s="19"/>
      <c r="CK263" s="19"/>
      <c r="CL263" s="19"/>
      <c r="CM263" s="19"/>
      <c r="CN263" s="19"/>
      <c r="CO263" s="19"/>
    </row>
    <row r="264" spans="2:93" x14ac:dyDescent="0.25">
      <c r="B264" s="21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19"/>
      <c r="BS264" s="19"/>
      <c r="BT264" s="19"/>
      <c r="BU264" s="19"/>
      <c r="BV264" s="19"/>
      <c r="BW264" s="19"/>
      <c r="BX264" s="19"/>
      <c r="BY264" s="19"/>
      <c r="BZ264" s="19"/>
      <c r="CA264" s="19"/>
      <c r="CB264" s="19"/>
      <c r="CC264" s="19"/>
      <c r="CD264" s="19"/>
      <c r="CE264" s="19"/>
      <c r="CF264" s="19"/>
      <c r="CG264" s="19"/>
      <c r="CH264" s="19"/>
      <c r="CI264" s="19"/>
      <c r="CJ264" s="19"/>
      <c r="CK264" s="19"/>
      <c r="CL264" s="19"/>
      <c r="CM264" s="19"/>
      <c r="CN264" s="19"/>
      <c r="CO264" s="19"/>
    </row>
    <row r="265" spans="2:93" x14ac:dyDescent="0.25">
      <c r="B265" s="2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19"/>
      <c r="BS265" s="19"/>
      <c r="BT265" s="19"/>
      <c r="BU265" s="19"/>
      <c r="BV265" s="19"/>
      <c r="BW265" s="19"/>
      <c r="BX265" s="19"/>
      <c r="BY265" s="19"/>
      <c r="BZ265" s="19"/>
      <c r="CA265" s="19"/>
      <c r="CB265" s="19"/>
      <c r="CC265" s="19"/>
      <c r="CD265" s="19"/>
      <c r="CE265" s="19"/>
      <c r="CF265" s="19"/>
      <c r="CG265" s="19"/>
      <c r="CH265" s="19"/>
      <c r="CI265" s="19"/>
      <c r="CJ265" s="19"/>
      <c r="CK265" s="19"/>
      <c r="CL265" s="19"/>
      <c r="CM265" s="19"/>
      <c r="CN265" s="19"/>
      <c r="CO265" s="19"/>
    </row>
    <row r="266" spans="2:93" x14ac:dyDescent="0.25">
      <c r="B266" s="2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19"/>
      <c r="BS266" s="19"/>
      <c r="BT266" s="19"/>
      <c r="BU266" s="19"/>
      <c r="BV266" s="19"/>
      <c r="BW266" s="19"/>
      <c r="BX266" s="19"/>
      <c r="BY266" s="19"/>
      <c r="BZ266" s="19"/>
      <c r="CA266" s="19"/>
      <c r="CB266" s="19"/>
      <c r="CC266" s="19"/>
      <c r="CD266" s="19"/>
      <c r="CE266" s="19"/>
      <c r="CF266" s="19"/>
      <c r="CG266" s="19"/>
      <c r="CH266" s="19"/>
      <c r="CI266" s="19"/>
      <c r="CJ266" s="19"/>
      <c r="CK266" s="19"/>
      <c r="CL266" s="19"/>
      <c r="CM266" s="19"/>
      <c r="CN266" s="19"/>
      <c r="CO266" s="19"/>
    </row>
    <row r="267" spans="2:93" x14ac:dyDescent="0.25">
      <c r="B267" s="2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9"/>
      <c r="BR267" s="19"/>
      <c r="BS267" s="19"/>
      <c r="BT267" s="19"/>
      <c r="BU267" s="19"/>
      <c r="BV267" s="19"/>
      <c r="BW267" s="19"/>
      <c r="BX267" s="19"/>
      <c r="BY267" s="19"/>
      <c r="BZ267" s="19"/>
      <c r="CA267" s="19"/>
      <c r="CB267" s="19"/>
      <c r="CC267" s="19"/>
      <c r="CD267" s="19"/>
      <c r="CE267" s="19"/>
      <c r="CF267" s="19"/>
      <c r="CG267" s="19"/>
      <c r="CH267" s="19"/>
      <c r="CI267" s="19"/>
      <c r="CJ267" s="19"/>
      <c r="CK267" s="19"/>
      <c r="CL267" s="19"/>
      <c r="CM267" s="19"/>
      <c r="CN267" s="19"/>
      <c r="CO267" s="19"/>
    </row>
    <row r="268" spans="2:93" x14ac:dyDescent="0.25">
      <c r="B268" s="2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19"/>
      <c r="BS268" s="19"/>
      <c r="BT268" s="19"/>
      <c r="BU268" s="19"/>
      <c r="BV268" s="19"/>
      <c r="BW268" s="19"/>
      <c r="BX268" s="19"/>
      <c r="BY268" s="19"/>
      <c r="BZ268" s="19"/>
      <c r="CA268" s="19"/>
      <c r="CB268" s="19"/>
      <c r="CC268" s="19"/>
      <c r="CD268" s="19"/>
      <c r="CE268" s="19"/>
      <c r="CF268" s="19"/>
      <c r="CG268" s="19"/>
      <c r="CH268" s="19"/>
      <c r="CI268" s="19"/>
      <c r="CJ268" s="19"/>
      <c r="CK268" s="19"/>
      <c r="CL268" s="19"/>
      <c r="CM268" s="19"/>
      <c r="CN268" s="19"/>
      <c r="CO268" s="19"/>
    </row>
    <row r="269" spans="2:93" x14ac:dyDescent="0.25">
      <c r="B269" s="2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9"/>
      <c r="BR269" s="19"/>
      <c r="BS269" s="19"/>
      <c r="BT269" s="19"/>
      <c r="BU269" s="19"/>
      <c r="BV269" s="19"/>
      <c r="BW269" s="19"/>
      <c r="BX269" s="19"/>
      <c r="BY269" s="19"/>
      <c r="BZ269" s="19"/>
      <c r="CA269" s="19"/>
      <c r="CB269" s="19"/>
      <c r="CC269" s="19"/>
      <c r="CD269" s="19"/>
      <c r="CE269" s="19"/>
      <c r="CF269" s="19"/>
      <c r="CG269" s="19"/>
      <c r="CH269" s="19"/>
      <c r="CI269" s="19"/>
      <c r="CJ269" s="19"/>
      <c r="CK269" s="19"/>
      <c r="CL269" s="19"/>
      <c r="CM269" s="19"/>
      <c r="CN269" s="19"/>
      <c r="CO269" s="19"/>
    </row>
    <row r="270" spans="2:93" x14ac:dyDescent="0.25">
      <c r="B270" s="2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19"/>
      <c r="BS270" s="19"/>
      <c r="BT270" s="19"/>
      <c r="BU270" s="19"/>
      <c r="BV270" s="19"/>
      <c r="BW270" s="19"/>
      <c r="BX270" s="19"/>
      <c r="BY270" s="19"/>
      <c r="BZ270" s="19"/>
      <c r="CA270" s="19"/>
      <c r="CB270" s="19"/>
      <c r="CC270" s="19"/>
      <c r="CD270" s="19"/>
      <c r="CE270" s="19"/>
      <c r="CF270" s="19"/>
      <c r="CG270" s="19"/>
      <c r="CH270" s="19"/>
      <c r="CI270" s="19"/>
      <c r="CJ270" s="19"/>
      <c r="CK270" s="19"/>
      <c r="CL270" s="19"/>
      <c r="CM270" s="19"/>
      <c r="CN270" s="19"/>
      <c r="CO270" s="19"/>
    </row>
    <row r="271" spans="2:93" x14ac:dyDescent="0.25">
      <c r="B271" s="2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9"/>
      <c r="BR271" s="19"/>
      <c r="BS271" s="19"/>
      <c r="BT271" s="19"/>
      <c r="BU271" s="19"/>
      <c r="BV271" s="19"/>
      <c r="BW271" s="19"/>
      <c r="BX271" s="19"/>
      <c r="BY271" s="19"/>
      <c r="BZ271" s="19"/>
      <c r="CA271" s="19"/>
      <c r="CB271" s="19"/>
      <c r="CC271" s="19"/>
      <c r="CD271" s="19"/>
      <c r="CE271" s="19"/>
      <c r="CF271" s="19"/>
      <c r="CG271" s="19"/>
      <c r="CH271" s="19"/>
      <c r="CI271" s="19"/>
      <c r="CJ271" s="19"/>
      <c r="CK271" s="19"/>
      <c r="CL271" s="19"/>
      <c r="CM271" s="19"/>
      <c r="CN271" s="19"/>
      <c r="CO271" s="19"/>
    </row>
    <row r="272" spans="2:93" x14ac:dyDescent="0.25">
      <c r="B272" s="2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9"/>
      <c r="BR272" s="19"/>
      <c r="BS272" s="19"/>
      <c r="BT272" s="19"/>
      <c r="BU272" s="19"/>
      <c r="BV272" s="19"/>
      <c r="BW272" s="19"/>
      <c r="BX272" s="19"/>
      <c r="BY272" s="19"/>
      <c r="BZ272" s="19"/>
      <c r="CA272" s="19"/>
      <c r="CB272" s="19"/>
      <c r="CC272" s="19"/>
      <c r="CD272" s="19"/>
      <c r="CE272" s="19"/>
      <c r="CF272" s="19"/>
      <c r="CG272" s="19"/>
      <c r="CH272" s="19"/>
      <c r="CI272" s="19"/>
      <c r="CJ272" s="19"/>
      <c r="CK272" s="19"/>
      <c r="CL272" s="19"/>
      <c r="CM272" s="19"/>
      <c r="CN272" s="19"/>
      <c r="CO272" s="19"/>
    </row>
    <row r="273" spans="2:93" x14ac:dyDescent="0.25">
      <c r="B273" s="2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19"/>
      <c r="BS273" s="19"/>
      <c r="BT273" s="19"/>
      <c r="BU273" s="19"/>
      <c r="BV273" s="19"/>
      <c r="BW273" s="19"/>
      <c r="BX273" s="19"/>
      <c r="BY273" s="19"/>
      <c r="BZ273" s="19"/>
      <c r="CA273" s="19"/>
      <c r="CB273" s="19"/>
      <c r="CC273" s="19"/>
      <c r="CD273" s="19"/>
      <c r="CE273" s="19"/>
      <c r="CF273" s="19"/>
      <c r="CG273" s="19"/>
      <c r="CH273" s="19"/>
      <c r="CI273" s="19"/>
      <c r="CJ273" s="19"/>
      <c r="CK273" s="19"/>
      <c r="CL273" s="19"/>
      <c r="CM273" s="19"/>
      <c r="CN273" s="19"/>
      <c r="CO273" s="19"/>
    </row>
    <row r="274" spans="2:93" x14ac:dyDescent="0.25">
      <c r="B274" s="2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9"/>
      <c r="BR274" s="19"/>
      <c r="BS274" s="19"/>
      <c r="BT274" s="19"/>
      <c r="BU274" s="19"/>
      <c r="BV274" s="19"/>
      <c r="BW274" s="19"/>
      <c r="BX274" s="19"/>
      <c r="BY274" s="19"/>
      <c r="BZ274" s="19"/>
      <c r="CA274" s="19"/>
      <c r="CB274" s="19"/>
      <c r="CC274" s="19"/>
      <c r="CD274" s="19"/>
      <c r="CE274" s="19"/>
      <c r="CF274" s="19"/>
      <c r="CG274" s="19"/>
      <c r="CH274" s="19"/>
      <c r="CI274" s="19"/>
      <c r="CJ274" s="19"/>
      <c r="CK274" s="19"/>
      <c r="CL274" s="19"/>
      <c r="CM274" s="19"/>
      <c r="CN274" s="19"/>
      <c r="CO274" s="19"/>
    </row>
    <row r="275" spans="2:93" x14ac:dyDescent="0.25">
      <c r="B275" s="2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9"/>
      <c r="BR275" s="19"/>
      <c r="BS275" s="19"/>
      <c r="BT275" s="19"/>
      <c r="BU275" s="19"/>
      <c r="BV275" s="19"/>
      <c r="BW275" s="19"/>
      <c r="BX275" s="19"/>
      <c r="BY275" s="19"/>
      <c r="BZ275" s="19"/>
      <c r="CA275" s="19"/>
      <c r="CB275" s="19"/>
      <c r="CC275" s="19"/>
      <c r="CD275" s="19"/>
      <c r="CE275" s="19"/>
      <c r="CF275" s="19"/>
      <c r="CG275" s="19"/>
      <c r="CH275" s="19"/>
      <c r="CI275" s="19"/>
      <c r="CJ275" s="19"/>
      <c r="CK275" s="19"/>
      <c r="CL275" s="19"/>
      <c r="CM275" s="19"/>
      <c r="CN275" s="19"/>
      <c r="CO275" s="19"/>
    </row>
    <row r="276" spans="2:93" x14ac:dyDescent="0.25">
      <c r="B276" s="2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9"/>
      <c r="BR276" s="19"/>
      <c r="BS276" s="19"/>
      <c r="BT276" s="19"/>
      <c r="BU276" s="19"/>
      <c r="BV276" s="19"/>
      <c r="BW276" s="19"/>
      <c r="BX276" s="19"/>
      <c r="BY276" s="19"/>
      <c r="BZ276" s="19"/>
      <c r="CA276" s="19"/>
      <c r="CB276" s="19"/>
      <c r="CC276" s="19"/>
      <c r="CD276" s="19"/>
      <c r="CE276" s="19"/>
      <c r="CF276" s="19"/>
      <c r="CG276" s="19"/>
      <c r="CH276" s="19"/>
      <c r="CI276" s="19"/>
      <c r="CJ276" s="19"/>
      <c r="CK276" s="19"/>
      <c r="CL276" s="19"/>
      <c r="CM276" s="19"/>
      <c r="CN276" s="19"/>
      <c r="CO276" s="19"/>
    </row>
    <row r="277" spans="2:93" x14ac:dyDescent="0.25">
      <c r="B277" s="2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9"/>
      <c r="BR277" s="19"/>
      <c r="BS277" s="19"/>
      <c r="BT277" s="19"/>
      <c r="BU277" s="19"/>
      <c r="BV277" s="19"/>
      <c r="BW277" s="19"/>
      <c r="BX277" s="19"/>
      <c r="BY277" s="19"/>
      <c r="BZ277" s="19"/>
      <c r="CA277" s="19"/>
      <c r="CB277" s="19"/>
      <c r="CC277" s="19"/>
      <c r="CD277" s="19"/>
      <c r="CE277" s="19"/>
      <c r="CF277" s="19"/>
      <c r="CG277" s="19"/>
      <c r="CH277" s="19"/>
      <c r="CI277" s="19"/>
      <c r="CJ277" s="19"/>
      <c r="CK277" s="19"/>
      <c r="CL277" s="19"/>
      <c r="CM277" s="19"/>
      <c r="CN277" s="19"/>
      <c r="CO277" s="19"/>
    </row>
    <row r="278" spans="2:93" x14ac:dyDescent="0.25">
      <c r="B278" s="2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19"/>
      <c r="BS278" s="19"/>
      <c r="BT278" s="19"/>
      <c r="BU278" s="19"/>
      <c r="BV278" s="19"/>
      <c r="BW278" s="19"/>
      <c r="BX278" s="19"/>
      <c r="BY278" s="19"/>
      <c r="BZ278" s="19"/>
      <c r="CA278" s="19"/>
      <c r="CB278" s="19"/>
      <c r="CC278" s="19"/>
      <c r="CD278" s="19"/>
      <c r="CE278" s="19"/>
      <c r="CF278" s="19"/>
      <c r="CG278" s="19"/>
      <c r="CH278" s="19"/>
      <c r="CI278" s="19"/>
      <c r="CJ278" s="19"/>
      <c r="CK278" s="19"/>
      <c r="CL278" s="19"/>
      <c r="CM278" s="19"/>
      <c r="CN278" s="19"/>
      <c r="CO278" s="19"/>
    </row>
    <row r="279" spans="2:93" x14ac:dyDescent="0.25">
      <c r="B279" s="2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9"/>
      <c r="BR279" s="19"/>
      <c r="BS279" s="19"/>
      <c r="BT279" s="19"/>
      <c r="BU279" s="19"/>
      <c r="BV279" s="19"/>
      <c r="BW279" s="19"/>
      <c r="BX279" s="19"/>
      <c r="BY279" s="19"/>
      <c r="BZ279" s="19"/>
      <c r="CA279" s="19"/>
      <c r="CB279" s="19"/>
      <c r="CC279" s="19"/>
      <c r="CD279" s="19"/>
      <c r="CE279" s="19"/>
      <c r="CF279" s="19"/>
      <c r="CG279" s="19"/>
      <c r="CH279" s="19"/>
      <c r="CI279" s="19"/>
      <c r="CJ279" s="19"/>
      <c r="CK279" s="19"/>
      <c r="CL279" s="19"/>
      <c r="CM279" s="19"/>
      <c r="CN279" s="19"/>
      <c r="CO279" s="19"/>
    </row>
    <row r="280" spans="2:93" x14ac:dyDescent="0.25">
      <c r="B280" s="21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9"/>
      <c r="BR280" s="19"/>
      <c r="BS280" s="19"/>
      <c r="BT280" s="19"/>
      <c r="BU280" s="19"/>
      <c r="BV280" s="19"/>
      <c r="BW280" s="19"/>
      <c r="BX280" s="19"/>
      <c r="BY280" s="19"/>
      <c r="BZ280" s="19"/>
      <c r="CA280" s="19"/>
      <c r="CB280" s="19"/>
      <c r="CC280" s="19"/>
      <c r="CD280" s="19"/>
      <c r="CE280" s="19"/>
      <c r="CF280" s="19"/>
      <c r="CG280" s="19"/>
      <c r="CH280" s="19"/>
      <c r="CI280" s="19"/>
      <c r="CJ280" s="19"/>
      <c r="CK280" s="19"/>
      <c r="CL280" s="19"/>
      <c r="CM280" s="19"/>
      <c r="CN280" s="19"/>
      <c r="CO280" s="19"/>
    </row>
    <row r="281" spans="2:93" x14ac:dyDescent="0.25">
      <c r="B281" s="21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9"/>
      <c r="BR281" s="19"/>
      <c r="BS281" s="19"/>
      <c r="BT281" s="19"/>
      <c r="BU281" s="19"/>
      <c r="BV281" s="19"/>
      <c r="BW281" s="19"/>
      <c r="BX281" s="19"/>
      <c r="BY281" s="19"/>
      <c r="BZ281" s="19"/>
      <c r="CA281" s="19"/>
      <c r="CB281" s="19"/>
      <c r="CC281" s="19"/>
      <c r="CD281" s="19"/>
      <c r="CE281" s="19"/>
      <c r="CF281" s="19"/>
      <c r="CG281" s="19"/>
      <c r="CH281" s="19"/>
      <c r="CI281" s="19"/>
      <c r="CJ281" s="19"/>
      <c r="CK281" s="19"/>
      <c r="CL281" s="19"/>
      <c r="CM281" s="19"/>
      <c r="CN281" s="19"/>
      <c r="CO281" s="19"/>
    </row>
    <row r="282" spans="2:93" x14ac:dyDescent="0.25">
      <c r="B282" s="21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9"/>
      <c r="BR282" s="19"/>
      <c r="BS282" s="19"/>
      <c r="BT282" s="19"/>
      <c r="BU282" s="19"/>
      <c r="BV282" s="19"/>
      <c r="BW282" s="19"/>
      <c r="BX282" s="19"/>
      <c r="BY282" s="19"/>
      <c r="BZ282" s="19"/>
      <c r="CA282" s="19"/>
      <c r="CB282" s="19"/>
      <c r="CC282" s="19"/>
      <c r="CD282" s="19"/>
      <c r="CE282" s="19"/>
      <c r="CF282" s="19"/>
      <c r="CG282" s="19"/>
      <c r="CH282" s="19"/>
      <c r="CI282" s="19"/>
      <c r="CJ282" s="19"/>
      <c r="CK282" s="19"/>
      <c r="CL282" s="19"/>
      <c r="CM282" s="19"/>
      <c r="CN282" s="19"/>
      <c r="CO282" s="19"/>
    </row>
    <row r="283" spans="2:93" x14ac:dyDescent="0.25">
      <c r="B283" s="21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9"/>
      <c r="BR283" s="19"/>
      <c r="BS283" s="19"/>
      <c r="BT283" s="19"/>
      <c r="BU283" s="19"/>
      <c r="BV283" s="19"/>
      <c r="BW283" s="19"/>
      <c r="BX283" s="19"/>
      <c r="BY283" s="19"/>
      <c r="BZ283" s="19"/>
      <c r="CA283" s="19"/>
      <c r="CB283" s="19"/>
      <c r="CC283" s="19"/>
      <c r="CD283" s="19"/>
      <c r="CE283" s="19"/>
      <c r="CF283" s="19"/>
      <c r="CG283" s="19"/>
      <c r="CH283" s="19"/>
      <c r="CI283" s="19"/>
      <c r="CJ283" s="19"/>
      <c r="CK283" s="19"/>
      <c r="CL283" s="19"/>
      <c r="CM283" s="19"/>
      <c r="CN283" s="19"/>
      <c r="CO283" s="19"/>
    </row>
    <row r="284" spans="2:93" x14ac:dyDescent="0.25">
      <c r="B284" s="21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9"/>
      <c r="BR284" s="19"/>
      <c r="BS284" s="19"/>
      <c r="BT284" s="19"/>
      <c r="BU284" s="19"/>
      <c r="BV284" s="19"/>
      <c r="BW284" s="19"/>
      <c r="BX284" s="19"/>
      <c r="BY284" s="19"/>
      <c r="BZ284" s="19"/>
      <c r="CA284" s="19"/>
      <c r="CB284" s="19"/>
      <c r="CC284" s="19"/>
      <c r="CD284" s="19"/>
      <c r="CE284" s="19"/>
      <c r="CF284" s="19"/>
      <c r="CG284" s="19"/>
      <c r="CH284" s="19"/>
      <c r="CI284" s="19"/>
      <c r="CJ284" s="19"/>
      <c r="CK284" s="19"/>
      <c r="CL284" s="19"/>
      <c r="CM284" s="19"/>
      <c r="CN284" s="19"/>
      <c r="CO284" s="19"/>
    </row>
    <row r="285" spans="2:93" x14ac:dyDescent="0.25">
      <c r="B285" s="21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9"/>
      <c r="BR285" s="19"/>
      <c r="BS285" s="19"/>
      <c r="BT285" s="19"/>
      <c r="BU285" s="19"/>
      <c r="BV285" s="19"/>
      <c r="BW285" s="19"/>
      <c r="BX285" s="19"/>
      <c r="BY285" s="19"/>
      <c r="BZ285" s="19"/>
      <c r="CA285" s="19"/>
      <c r="CB285" s="19"/>
      <c r="CC285" s="19"/>
      <c r="CD285" s="19"/>
      <c r="CE285" s="19"/>
      <c r="CF285" s="19"/>
      <c r="CG285" s="19"/>
      <c r="CH285" s="19"/>
      <c r="CI285" s="19"/>
      <c r="CJ285" s="19"/>
      <c r="CK285" s="19"/>
      <c r="CL285" s="19"/>
      <c r="CM285" s="19"/>
      <c r="CN285" s="19"/>
      <c r="CO285" s="19"/>
    </row>
    <row r="286" spans="2:93" x14ac:dyDescent="0.25">
      <c r="B286" s="21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9"/>
      <c r="BR286" s="19"/>
      <c r="BS286" s="19"/>
      <c r="BT286" s="19"/>
      <c r="BU286" s="19"/>
      <c r="BV286" s="19"/>
      <c r="BW286" s="19"/>
      <c r="BX286" s="19"/>
      <c r="BY286" s="19"/>
      <c r="BZ286" s="19"/>
      <c r="CA286" s="19"/>
      <c r="CB286" s="19"/>
      <c r="CC286" s="19"/>
      <c r="CD286" s="19"/>
      <c r="CE286" s="19"/>
      <c r="CF286" s="19"/>
      <c r="CG286" s="19"/>
      <c r="CH286" s="19"/>
      <c r="CI286" s="19"/>
      <c r="CJ286" s="19"/>
      <c r="CK286" s="19"/>
      <c r="CL286" s="19"/>
      <c r="CM286" s="19"/>
      <c r="CN286" s="19"/>
      <c r="CO286" s="19"/>
    </row>
    <row r="287" spans="2:93" x14ac:dyDescent="0.25">
      <c r="B287" s="21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9"/>
      <c r="BR287" s="19"/>
      <c r="BS287" s="19"/>
      <c r="BT287" s="19"/>
      <c r="BU287" s="19"/>
      <c r="BV287" s="19"/>
      <c r="BW287" s="19"/>
      <c r="BX287" s="19"/>
      <c r="BY287" s="19"/>
      <c r="BZ287" s="19"/>
      <c r="CA287" s="19"/>
      <c r="CB287" s="19"/>
      <c r="CC287" s="19"/>
      <c r="CD287" s="19"/>
      <c r="CE287" s="19"/>
      <c r="CF287" s="19"/>
      <c r="CG287" s="19"/>
      <c r="CH287" s="19"/>
      <c r="CI287" s="19"/>
      <c r="CJ287" s="19"/>
      <c r="CK287" s="19"/>
      <c r="CL287" s="19"/>
      <c r="CM287" s="19"/>
      <c r="CN287" s="19"/>
      <c r="CO287" s="19"/>
    </row>
    <row r="288" spans="2:93" x14ac:dyDescent="0.25">
      <c r="B288" s="21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9"/>
      <c r="BR288" s="19"/>
      <c r="BS288" s="19"/>
      <c r="BT288" s="19"/>
      <c r="BU288" s="19"/>
      <c r="BV288" s="19"/>
      <c r="BW288" s="19"/>
      <c r="BX288" s="19"/>
      <c r="BY288" s="19"/>
      <c r="BZ288" s="19"/>
      <c r="CA288" s="19"/>
      <c r="CB288" s="19"/>
      <c r="CC288" s="19"/>
      <c r="CD288" s="19"/>
      <c r="CE288" s="19"/>
      <c r="CF288" s="19"/>
      <c r="CG288" s="19"/>
      <c r="CH288" s="19"/>
      <c r="CI288" s="19"/>
      <c r="CJ288" s="19"/>
      <c r="CK288" s="19"/>
      <c r="CL288" s="19"/>
      <c r="CM288" s="19"/>
      <c r="CN288" s="19"/>
      <c r="CO288" s="19"/>
    </row>
    <row r="289" spans="2:93" x14ac:dyDescent="0.25">
      <c r="B289" s="21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9"/>
      <c r="BR289" s="19"/>
      <c r="BS289" s="19"/>
      <c r="BT289" s="19"/>
      <c r="BU289" s="19"/>
      <c r="BV289" s="19"/>
      <c r="BW289" s="19"/>
      <c r="BX289" s="19"/>
      <c r="BY289" s="19"/>
      <c r="BZ289" s="19"/>
      <c r="CA289" s="19"/>
      <c r="CB289" s="19"/>
      <c r="CC289" s="19"/>
      <c r="CD289" s="19"/>
      <c r="CE289" s="19"/>
      <c r="CF289" s="19"/>
      <c r="CG289" s="19"/>
      <c r="CH289" s="19"/>
      <c r="CI289" s="19"/>
      <c r="CJ289" s="19"/>
      <c r="CK289" s="19"/>
      <c r="CL289" s="19"/>
      <c r="CM289" s="19"/>
      <c r="CN289" s="19"/>
      <c r="CO289" s="19"/>
    </row>
    <row r="290" spans="2:93" x14ac:dyDescent="0.25">
      <c r="B290" s="21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9"/>
      <c r="BR290" s="19"/>
      <c r="BS290" s="19"/>
      <c r="BT290" s="19"/>
      <c r="BU290" s="19"/>
      <c r="BV290" s="19"/>
      <c r="BW290" s="19"/>
      <c r="BX290" s="19"/>
      <c r="BY290" s="19"/>
      <c r="BZ290" s="19"/>
      <c r="CA290" s="19"/>
      <c r="CB290" s="19"/>
      <c r="CC290" s="19"/>
      <c r="CD290" s="19"/>
      <c r="CE290" s="19"/>
      <c r="CF290" s="19"/>
      <c r="CG290" s="19"/>
      <c r="CH290" s="19"/>
      <c r="CI290" s="19"/>
      <c r="CJ290" s="19"/>
      <c r="CK290" s="19"/>
      <c r="CL290" s="19"/>
      <c r="CM290" s="19"/>
      <c r="CN290" s="19"/>
      <c r="CO290" s="19"/>
    </row>
    <row r="291" spans="2:93" x14ac:dyDescent="0.25">
      <c r="B291" s="21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9"/>
      <c r="BR291" s="19"/>
      <c r="BS291" s="19"/>
      <c r="BT291" s="19"/>
      <c r="BU291" s="19"/>
      <c r="BV291" s="19"/>
      <c r="BW291" s="19"/>
      <c r="BX291" s="19"/>
      <c r="BY291" s="19"/>
      <c r="BZ291" s="19"/>
      <c r="CA291" s="19"/>
      <c r="CB291" s="19"/>
      <c r="CC291" s="19"/>
      <c r="CD291" s="19"/>
      <c r="CE291" s="19"/>
      <c r="CF291" s="19"/>
      <c r="CG291" s="19"/>
      <c r="CH291" s="19"/>
      <c r="CI291" s="19"/>
      <c r="CJ291" s="19"/>
      <c r="CK291" s="19"/>
      <c r="CL291" s="19"/>
      <c r="CM291" s="19"/>
      <c r="CN291" s="19"/>
      <c r="CO291" s="19"/>
    </row>
    <row r="292" spans="2:93" x14ac:dyDescent="0.25">
      <c r="B292" s="21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9"/>
      <c r="BR292" s="19"/>
      <c r="BS292" s="19"/>
      <c r="BT292" s="19"/>
      <c r="BU292" s="19"/>
      <c r="BV292" s="19"/>
      <c r="BW292" s="19"/>
      <c r="BX292" s="19"/>
      <c r="BY292" s="19"/>
      <c r="BZ292" s="19"/>
      <c r="CA292" s="19"/>
      <c r="CB292" s="19"/>
      <c r="CC292" s="19"/>
      <c r="CD292" s="19"/>
      <c r="CE292" s="19"/>
      <c r="CF292" s="19"/>
      <c r="CG292" s="19"/>
      <c r="CH292" s="19"/>
      <c r="CI292" s="19"/>
      <c r="CJ292" s="19"/>
      <c r="CK292" s="19"/>
      <c r="CL292" s="19"/>
      <c r="CM292" s="19"/>
      <c r="CN292" s="19"/>
      <c r="CO292" s="19"/>
    </row>
    <row r="293" spans="2:93" x14ac:dyDescent="0.25">
      <c r="B293" s="21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9"/>
      <c r="BR293" s="19"/>
      <c r="BS293" s="19"/>
      <c r="BT293" s="19"/>
      <c r="BU293" s="19"/>
      <c r="BV293" s="19"/>
      <c r="BW293" s="19"/>
      <c r="BX293" s="19"/>
      <c r="BY293" s="19"/>
      <c r="BZ293" s="19"/>
      <c r="CA293" s="19"/>
      <c r="CB293" s="19"/>
      <c r="CC293" s="19"/>
      <c r="CD293" s="19"/>
      <c r="CE293" s="19"/>
      <c r="CF293" s="19"/>
      <c r="CG293" s="19"/>
      <c r="CH293" s="19"/>
      <c r="CI293" s="19"/>
      <c r="CJ293" s="19"/>
      <c r="CK293" s="19"/>
      <c r="CL293" s="19"/>
      <c r="CM293" s="19"/>
      <c r="CN293" s="19"/>
      <c r="CO293" s="19"/>
    </row>
    <row r="294" spans="2:93" x14ac:dyDescent="0.25">
      <c r="B294" s="21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9"/>
      <c r="BR294" s="19"/>
      <c r="BS294" s="19"/>
      <c r="BT294" s="19"/>
      <c r="BU294" s="19"/>
      <c r="BV294" s="19"/>
      <c r="BW294" s="19"/>
      <c r="BX294" s="19"/>
      <c r="BY294" s="19"/>
      <c r="BZ294" s="19"/>
      <c r="CA294" s="19"/>
      <c r="CB294" s="19"/>
      <c r="CC294" s="19"/>
      <c r="CD294" s="19"/>
      <c r="CE294" s="19"/>
      <c r="CF294" s="19"/>
      <c r="CG294" s="19"/>
      <c r="CH294" s="19"/>
      <c r="CI294" s="19"/>
      <c r="CJ294" s="19"/>
      <c r="CK294" s="19"/>
      <c r="CL294" s="19"/>
      <c r="CM294" s="19"/>
      <c r="CN294" s="19"/>
      <c r="CO294" s="19"/>
    </row>
    <row r="295" spans="2:93" x14ac:dyDescent="0.25">
      <c r="B295" s="21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9"/>
      <c r="BR295" s="19"/>
      <c r="BS295" s="19"/>
      <c r="BT295" s="19"/>
      <c r="BU295" s="19"/>
      <c r="BV295" s="19"/>
      <c r="BW295" s="19"/>
      <c r="BX295" s="19"/>
      <c r="BY295" s="19"/>
      <c r="BZ295" s="19"/>
      <c r="CA295" s="19"/>
      <c r="CB295" s="19"/>
      <c r="CC295" s="19"/>
      <c r="CD295" s="19"/>
      <c r="CE295" s="19"/>
      <c r="CF295" s="19"/>
      <c r="CG295" s="19"/>
      <c r="CH295" s="19"/>
      <c r="CI295" s="19"/>
      <c r="CJ295" s="19"/>
      <c r="CK295" s="19"/>
      <c r="CL295" s="19"/>
      <c r="CM295" s="19"/>
      <c r="CN295" s="19"/>
      <c r="CO295" s="19"/>
    </row>
    <row r="296" spans="2:93" x14ac:dyDescent="0.25">
      <c r="B296" s="21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9"/>
      <c r="BR296" s="19"/>
      <c r="BS296" s="19"/>
      <c r="BT296" s="19"/>
      <c r="BU296" s="19"/>
      <c r="BV296" s="19"/>
      <c r="BW296" s="19"/>
      <c r="BX296" s="19"/>
      <c r="BY296" s="19"/>
      <c r="BZ296" s="19"/>
      <c r="CA296" s="19"/>
      <c r="CB296" s="19"/>
      <c r="CC296" s="19"/>
      <c r="CD296" s="19"/>
      <c r="CE296" s="19"/>
      <c r="CF296" s="19"/>
      <c r="CG296" s="19"/>
      <c r="CH296" s="19"/>
      <c r="CI296" s="19"/>
      <c r="CJ296" s="19"/>
      <c r="CK296" s="19"/>
      <c r="CL296" s="19"/>
      <c r="CM296" s="19"/>
      <c r="CN296" s="19"/>
      <c r="CO296" s="19"/>
    </row>
    <row r="297" spans="2:93" x14ac:dyDescent="0.25">
      <c r="B297" s="21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9"/>
      <c r="BR297" s="19"/>
      <c r="BS297" s="19"/>
      <c r="BT297" s="19"/>
      <c r="BU297" s="19"/>
      <c r="BV297" s="19"/>
      <c r="BW297" s="19"/>
      <c r="BX297" s="19"/>
      <c r="BY297" s="19"/>
      <c r="BZ297" s="19"/>
      <c r="CA297" s="19"/>
      <c r="CB297" s="19"/>
      <c r="CC297" s="19"/>
      <c r="CD297" s="19"/>
      <c r="CE297" s="19"/>
      <c r="CF297" s="19"/>
      <c r="CG297" s="19"/>
      <c r="CH297" s="19"/>
      <c r="CI297" s="19"/>
      <c r="CJ297" s="19"/>
      <c r="CK297" s="19"/>
      <c r="CL297" s="19"/>
      <c r="CM297" s="19"/>
      <c r="CN297" s="19"/>
      <c r="CO297" s="19"/>
    </row>
    <row r="298" spans="2:93" x14ac:dyDescent="0.25">
      <c r="B298" s="21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9"/>
      <c r="BR298" s="19"/>
      <c r="BS298" s="19"/>
      <c r="BT298" s="19"/>
      <c r="BU298" s="19"/>
      <c r="BV298" s="19"/>
      <c r="BW298" s="19"/>
      <c r="BX298" s="19"/>
      <c r="BY298" s="19"/>
      <c r="BZ298" s="19"/>
      <c r="CA298" s="19"/>
      <c r="CB298" s="19"/>
      <c r="CC298" s="19"/>
      <c r="CD298" s="19"/>
      <c r="CE298" s="19"/>
      <c r="CF298" s="19"/>
      <c r="CG298" s="19"/>
      <c r="CH298" s="19"/>
      <c r="CI298" s="19"/>
      <c r="CJ298" s="19"/>
      <c r="CK298" s="19"/>
      <c r="CL298" s="19"/>
      <c r="CM298" s="19"/>
      <c r="CN298" s="19"/>
      <c r="CO298" s="19"/>
    </row>
    <row r="299" spans="2:93" x14ac:dyDescent="0.25">
      <c r="B299" s="21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9"/>
      <c r="BR299" s="19"/>
      <c r="BS299" s="19"/>
      <c r="BT299" s="19"/>
      <c r="BU299" s="19"/>
      <c r="BV299" s="19"/>
      <c r="BW299" s="19"/>
      <c r="BX299" s="19"/>
      <c r="BY299" s="19"/>
      <c r="BZ299" s="19"/>
      <c r="CA299" s="19"/>
      <c r="CB299" s="19"/>
      <c r="CC299" s="19"/>
      <c r="CD299" s="19"/>
      <c r="CE299" s="19"/>
      <c r="CF299" s="19"/>
      <c r="CG299" s="19"/>
      <c r="CH299" s="19"/>
      <c r="CI299" s="19"/>
      <c r="CJ299" s="19"/>
      <c r="CK299" s="19"/>
      <c r="CL299" s="19"/>
      <c r="CM299" s="19"/>
      <c r="CN299" s="19"/>
      <c r="CO299" s="19"/>
    </row>
    <row r="300" spans="2:93" x14ac:dyDescent="0.25">
      <c r="B300" s="21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9"/>
      <c r="BR300" s="19"/>
      <c r="BS300" s="19"/>
      <c r="BT300" s="19"/>
      <c r="BU300" s="19"/>
      <c r="BV300" s="19"/>
      <c r="BW300" s="19"/>
      <c r="BX300" s="19"/>
      <c r="BY300" s="19"/>
      <c r="BZ300" s="19"/>
      <c r="CA300" s="19"/>
      <c r="CB300" s="19"/>
      <c r="CC300" s="19"/>
      <c r="CD300" s="19"/>
      <c r="CE300" s="19"/>
      <c r="CF300" s="19"/>
      <c r="CG300" s="19"/>
      <c r="CH300" s="19"/>
      <c r="CI300" s="19"/>
      <c r="CJ300" s="19"/>
      <c r="CK300" s="19"/>
      <c r="CL300" s="19"/>
      <c r="CM300" s="19"/>
      <c r="CN300" s="19"/>
      <c r="CO300" s="19"/>
    </row>
    <row r="301" spans="2:93" x14ac:dyDescent="0.25">
      <c r="B301" s="21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9"/>
      <c r="BR301" s="19"/>
      <c r="BS301" s="19"/>
      <c r="BT301" s="19"/>
      <c r="BU301" s="19"/>
      <c r="BV301" s="19"/>
      <c r="BW301" s="19"/>
      <c r="BX301" s="19"/>
      <c r="BY301" s="19"/>
      <c r="BZ301" s="19"/>
      <c r="CA301" s="19"/>
      <c r="CB301" s="19"/>
      <c r="CC301" s="19"/>
      <c r="CD301" s="19"/>
      <c r="CE301" s="19"/>
      <c r="CF301" s="19"/>
      <c r="CG301" s="19"/>
      <c r="CH301" s="19"/>
      <c r="CI301" s="19"/>
      <c r="CJ301" s="19"/>
      <c r="CK301" s="19"/>
      <c r="CL301" s="19"/>
      <c r="CM301" s="19"/>
      <c r="CN301" s="19"/>
      <c r="CO301" s="19"/>
    </row>
    <row r="302" spans="2:93" x14ac:dyDescent="0.25">
      <c r="B302" s="21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9"/>
      <c r="BR302" s="19"/>
      <c r="BS302" s="19"/>
      <c r="BT302" s="19"/>
      <c r="BU302" s="19"/>
      <c r="BV302" s="19"/>
      <c r="BW302" s="19"/>
      <c r="BX302" s="19"/>
      <c r="BY302" s="19"/>
      <c r="BZ302" s="19"/>
      <c r="CA302" s="19"/>
      <c r="CB302" s="19"/>
      <c r="CC302" s="19"/>
      <c r="CD302" s="19"/>
      <c r="CE302" s="19"/>
      <c r="CF302" s="19"/>
      <c r="CG302" s="19"/>
      <c r="CH302" s="19"/>
      <c r="CI302" s="19"/>
      <c r="CJ302" s="19"/>
      <c r="CK302" s="19"/>
      <c r="CL302" s="19"/>
      <c r="CM302" s="19"/>
      <c r="CN302" s="19"/>
      <c r="CO302" s="19"/>
    </row>
    <row r="303" spans="2:93" x14ac:dyDescent="0.25">
      <c r="B303" s="21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9"/>
      <c r="BR303" s="19"/>
      <c r="BS303" s="19"/>
      <c r="BT303" s="19"/>
      <c r="BU303" s="19"/>
      <c r="BV303" s="19"/>
      <c r="BW303" s="19"/>
      <c r="BX303" s="19"/>
      <c r="BY303" s="19"/>
      <c r="BZ303" s="19"/>
      <c r="CA303" s="19"/>
      <c r="CB303" s="19"/>
      <c r="CC303" s="19"/>
      <c r="CD303" s="19"/>
      <c r="CE303" s="19"/>
      <c r="CF303" s="19"/>
      <c r="CG303" s="19"/>
      <c r="CH303" s="19"/>
      <c r="CI303" s="19"/>
      <c r="CJ303" s="19"/>
      <c r="CK303" s="19"/>
      <c r="CL303" s="19"/>
      <c r="CM303" s="19"/>
      <c r="CN303" s="19"/>
      <c r="CO303" s="19"/>
    </row>
    <row r="304" spans="2:93" x14ac:dyDescent="0.25">
      <c r="B304" s="21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9"/>
      <c r="BR304" s="19"/>
      <c r="BS304" s="19"/>
      <c r="BT304" s="19"/>
      <c r="BU304" s="19"/>
      <c r="BV304" s="19"/>
      <c r="BW304" s="19"/>
      <c r="BX304" s="19"/>
      <c r="BY304" s="19"/>
      <c r="BZ304" s="19"/>
      <c r="CA304" s="19"/>
      <c r="CB304" s="19"/>
      <c r="CC304" s="19"/>
      <c r="CD304" s="19"/>
      <c r="CE304" s="19"/>
      <c r="CF304" s="19"/>
      <c r="CG304" s="19"/>
      <c r="CH304" s="19"/>
      <c r="CI304" s="19"/>
      <c r="CJ304" s="19"/>
      <c r="CK304" s="19"/>
      <c r="CL304" s="19"/>
      <c r="CM304" s="19"/>
      <c r="CN304" s="19"/>
      <c r="CO304" s="19"/>
    </row>
    <row r="305" spans="2:93" x14ac:dyDescent="0.25">
      <c r="B305" s="21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9"/>
      <c r="BR305" s="19"/>
      <c r="BS305" s="19"/>
      <c r="BT305" s="19"/>
      <c r="BU305" s="19"/>
      <c r="BV305" s="19"/>
      <c r="BW305" s="19"/>
      <c r="BX305" s="19"/>
      <c r="BY305" s="19"/>
      <c r="BZ305" s="19"/>
      <c r="CA305" s="19"/>
      <c r="CB305" s="19"/>
      <c r="CC305" s="19"/>
      <c r="CD305" s="19"/>
      <c r="CE305" s="19"/>
      <c r="CF305" s="19"/>
      <c r="CG305" s="19"/>
      <c r="CH305" s="19"/>
      <c r="CI305" s="19"/>
      <c r="CJ305" s="19"/>
      <c r="CK305" s="19"/>
      <c r="CL305" s="19"/>
      <c r="CM305" s="19"/>
      <c r="CN305" s="19"/>
      <c r="CO305" s="19"/>
    </row>
    <row r="306" spans="2:93" x14ac:dyDescent="0.25">
      <c r="B306" s="21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9"/>
      <c r="BR306" s="19"/>
      <c r="BS306" s="19"/>
      <c r="BT306" s="19"/>
      <c r="BU306" s="19"/>
      <c r="BV306" s="19"/>
      <c r="BW306" s="19"/>
      <c r="BX306" s="19"/>
      <c r="BY306" s="19"/>
      <c r="BZ306" s="19"/>
      <c r="CA306" s="19"/>
      <c r="CB306" s="19"/>
      <c r="CC306" s="19"/>
      <c r="CD306" s="19"/>
      <c r="CE306" s="19"/>
      <c r="CF306" s="19"/>
      <c r="CG306" s="19"/>
      <c r="CH306" s="19"/>
      <c r="CI306" s="19"/>
      <c r="CJ306" s="19"/>
      <c r="CK306" s="19"/>
      <c r="CL306" s="19"/>
      <c r="CM306" s="19"/>
      <c r="CN306" s="19"/>
      <c r="CO306" s="19"/>
    </row>
    <row r="307" spans="2:93" x14ac:dyDescent="0.25">
      <c r="B307" s="21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9"/>
      <c r="BR307" s="19"/>
      <c r="BS307" s="19"/>
      <c r="BT307" s="19"/>
      <c r="BU307" s="19"/>
      <c r="BV307" s="19"/>
      <c r="BW307" s="19"/>
      <c r="BX307" s="19"/>
      <c r="BY307" s="19"/>
      <c r="BZ307" s="19"/>
      <c r="CA307" s="19"/>
      <c r="CB307" s="19"/>
      <c r="CC307" s="19"/>
      <c r="CD307" s="19"/>
      <c r="CE307" s="19"/>
      <c r="CF307" s="19"/>
      <c r="CG307" s="19"/>
      <c r="CH307" s="19"/>
      <c r="CI307" s="19"/>
      <c r="CJ307" s="19"/>
      <c r="CK307" s="19"/>
      <c r="CL307" s="19"/>
      <c r="CM307" s="19"/>
      <c r="CN307" s="19"/>
      <c r="CO307" s="19"/>
    </row>
    <row r="308" spans="2:93" x14ac:dyDescent="0.25">
      <c r="B308" s="21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9"/>
      <c r="BR308" s="19"/>
      <c r="BS308" s="19"/>
      <c r="BT308" s="19"/>
      <c r="BU308" s="19"/>
      <c r="BV308" s="19"/>
      <c r="BW308" s="19"/>
      <c r="BX308" s="19"/>
      <c r="BY308" s="19"/>
      <c r="BZ308" s="19"/>
      <c r="CA308" s="19"/>
      <c r="CB308" s="19"/>
      <c r="CC308" s="19"/>
      <c r="CD308" s="19"/>
      <c r="CE308" s="19"/>
      <c r="CF308" s="19"/>
      <c r="CG308" s="19"/>
      <c r="CH308" s="19"/>
      <c r="CI308" s="19"/>
      <c r="CJ308" s="19"/>
      <c r="CK308" s="19"/>
      <c r="CL308" s="19"/>
      <c r="CM308" s="19"/>
      <c r="CN308" s="19"/>
      <c r="CO308" s="19"/>
    </row>
    <row r="309" spans="2:93" x14ac:dyDescent="0.25">
      <c r="B309" s="21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9"/>
      <c r="BR309" s="19"/>
      <c r="BS309" s="19"/>
      <c r="BT309" s="19"/>
      <c r="BU309" s="19"/>
      <c r="BV309" s="19"/>
      <c r="BW309" s="19"/>
      <c r="BX309" s="19"/>
      <c r="BY309" s="19"/>
      <c r="BZ309" s="19"/>
      <c r="CA309" s="19"/>
      <c r="CB309" s="19"/>
      <c r="CC309" s="19"/>
      <c r="CD309" s="19"/>
      <c r="CE309" s="19"/>
      <c r="CF309" s="19"/>
      <c r="CG309" s="19"/>
      <c r="CH309" s="19"/>
      <c r="CI309" s="19"/>
      <c r="CJ309" s="19"/>
      <c r="CK309" s="19"/>
      <c r="CL309" s="19"/>
      <c r="CM309" s="19"/>
      <c r="CN309" s="19"/>
      <c r="CO309" s="19"/>
    </row>
    <row r="310" spans="2:93" x14ac:dyDescent="0.25">
      <c r="B310" s="21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9"/>
      <c r="BR310" s="19"/>
      <c r="BS310" s="19"/>
      <c r="BT310" s="19"/>
      <c r="BU310" s="19"/>
      <c r="BV310" s="19"/>
      <c r="BW310" s="19"/>
      <c r="BX310" s="19"/>
      <c r="BY310" s="19"/>
      <c r="BZ310" s="19"/>
      <c r="CA310" s="19"/>
      <c r="CB310" s="19"/>
      <c r="CC310" s="19"/>
      <c r="CD310" s="19"/>
      <c r="CE310" s="19"/>
      <c r="CF310" s="19"/>
      <c r="CG310" s="19"/>
      <c r="CH310" s="19"/>
      <c r="CI310" s="19"/>
      <c r="CJ310" s="19"/>
      <c r="CK310" s="19"/>
      <c r="CL310" s="19"/>
      <c r="CM310" s="19"/>
      <c r="CN310" s="19"/>
      <c r="CO310" s="19"/>
    </row>
    <row r="311" spans="2:93" x14ac:dyDescent="0.25">
      <c r="B311" s="21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9"/>
      <c r="BR311" s="19"/>
      <c r="BS311" s="19"/>
      <c r="BT311" s="19"/>
      <c r="BU311" s="19"/>
      <c r="BV311" s="19"/>
      <c r="BW311" s="19"/>
      <c r="BX311" s="19"/>
      <c r="BY311" s="19"/>
      <c r="BZ311" s="19"/>
      <c r="CA311" s="19"/>
      <c r="CB311" s="19"/>
      <c r="CC311" s="19"/>
      <c r="CD311" s="19"/>
      <c r="CE311" s="19"/>
      <c r="CF311" s="19"/>
      <c r="CG311" s="19"/>
      <c r="CH311" s="19"/>
      <c r="CI311" s="19"/>
      <c r="CJ311" s="19"/>
      <c r="CK311" s="19"/>
      <c r="CL311" s="19"/>
      <c r="CM311" s="19"/>
      <c r="CN311" s="19"/>
      <c r="CO311" s="19"/>
    </row>
    <row r="312" spans="2:93" x14ac:dyDescent="0.25">
      <c r="B312" s="21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9"/>
      <c r="BR312" s="19"/>
      <c r="BS312" s="19"/>
      <c r="BT312" s="19"/>
      <c r="BU312" s="19"/>
      <c r="BV312" s="19"/>
      <c r="BW312" s="19"/>
      <c r="BX312" s="19"/>
      <c r="BY312" s="19"/>
      <c r="BZ312" s="19"/>
      <c r="CA312" s="19"/>
      <c r="CB312" s="19"/>
      <c r="CC312" s="19"/>
      <c r="CD312" s="19"/>
      <c r="CE312" s="19"/>
      <c r="CF312" s="19"/>
      <c r="CG312" s="19"/>
      <c r="CH312" s="19"/>
      <c r="CI312" s="19"/>
      <c r="CJ312" s="19"/>
      <c r="CK312" s="19"/>
      <c r="CL312" s="19"/>
      <c r="CM312" s="19"/>
      <c r="CN312" s="19"/>
      <c r="CO312" s="19"/>
    </row>
    <row r="313" spans="2:93" x14ac:dyDescent="0.25">
      <c r="B313" s="21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9"/>
      <c r="BR313" s="19"/>
      <c r="BS313" s="19"/>
      <c r="BT313" s="19"/>
      <c r="BU313" s="19"/>
      <c r="BV313" s="19"/>
      <c r="BW313" s="19"/>
      <c r="BX313" s="19"/>
      <c r="BY313" s="19"/>
      <c r="BZ313" s="19"/>
      <c r="CA313" s="19"/>
      <c r="CB313" s="19"/>
      <c r="CC313" s="19"/>
      <c r="CD313" s="19"/>
      <c r="CE313" s="19"/>
      <c r="CF313" s="19"/>
      <c r="CG313" s="19"/>
      <c r="CH313" s="19"/>
      <c r="CI313" s="19"/>
      <c r="CJ313" s="19"/>
      <c r="CK313" s="19"/>
      <c r="CL313" s="19"/>
      <c r="CM313" s="19"/>
      <c r="CN313" s="19"/>
      <c r="CO313" s="19"/>
    </row>
    <row r="314" spans="2:93" x14ac:dyDescent="0.25">
      <c r="B314" s="21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9"/>
      <c r="BR314" s="19"/>
      <c r="BS314" s="19"/>
      <c r="BT314" s="19"/>
      <c r="BU314" s="19"/>
      <c r="BV314" s="19"/>
      <c r="BW314" s="19"/>
      <c r="BX314" s="19"/>
      <c r="BY314" s="19"/>
      <c r="BZ314" s="19"/>
      <c r="CA314" s="19"/>
      <c r="CB314" s="19"/>
      <c r="CC314" s="19"/>
      <c r="CD314" s="19"/>
      <c r="CE314" s="19"/>
      <c r="CF314" s="19"/>
      <c r="CG314" s="19"/>
      <c r="CH314" s="19"/>
      <c r="CI314" s="19"/>
      <c r="CJ314" s="19"/>
      <c r="CK314" s="19"/>
      <c r="CL314" s="19"/>
      <c r="CM314" s="19"/>
      <c r="CN314" s="19"/>
      <c r="CO314" s="19"/>
    </row>
    <row r="315" spans="2:93" x14ac:dyDescent="0.25">
      <c r="B315" s="21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9"/>
      <c r="BR315" s="19"/>
      <c r="BS315" s="19"/>
      <c r="BT315" s="19"/>
      <c r="BU315" s="19"/>
      <c r="BV315" s="19"/>
      <c r="BW315" s="19"/>
      <c r="BX315" s="19"/>
      <c r="BY315" s="19"/>
      <c r="BZ315" s="19"/>
      <c r="CA315" s="19"/>
      <c r="CB315" s="19"/>
      <c r="CC315" s="19"/>
      <c r="CD315" s="19"/>
      <c r="CE315" s="19"/>
      <c r="CF315" s="19"/>
      <c r="CG315" s="19"/>
      <c r="CH315" s="19"/>
      <c r="CI315" s="19"/>
      <c r="CJ315" s="19"/>
      <c r="CK315" s="19"/>
      <c r="CL315" s="19"/>
      <c r="CM315" s="19"/>
      <c r="CN315" s="19"/>
      <c r="CO315" s="19"/>
    </row>
    <row r="316" spans="2:93" x14ac:dyDescent="0.25">
      <c r="B316" s="21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19"/>
      <c r="BR316" s="19"/>
      <c r="BS316" s="19"/>
      <c r="BT316" s="19"/>
      <c r="BU316" s="19"/>
      <c r="BV316" s="19"/>
      <c r="BW316" s="19"/>
      <c r="BX316" s="19"/>
      <c r="BY316" s="19"/>
      <c r="BZ316" s="19"/>
      <c r="CA316" s="19"/>
      <c r="CB316" s="19"/>
      <c r="CC316" s="19"/>
      <c r="CD316" s="19"/>
      <c r="CE316" s="19"/>
      <c r="CF316" s="19"/>
      <c r="CG316" s="19"/>
      <c r="CH316" s="19"/>
      <c r="CI316" s="19"/>
      <c r="CJ316" s="19"/>
      <c r="CK316" s="19"/>
      <c r="CL316" s="19"/>
      <c r="CM316" s="19"/>
      <c r="CN316" s="19"/>
      <c r="CO316" s="19"/>
    </row>
    <row r="317" spans="2:93" x14ac:dyDescent="0.25">
      <c r="B317" s="21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9"/>
      <c r="BR317" s="19"/>
      <c r="BS317" s="19"/>
      <c r="BT317" s="19"/>
      <c r="BU317" s="19"/>
      <c r="BV317" s="19"/>
      <c r="BW317" s="19"/>
      <c r="BX317" s="19"/>
      <c r="BY317" s="19"/>
      <c r="BZ317" s="19"/>
      <c r="CA317" s="19"/>
      <c r="CB317" s="19"/>
      <c r="CC317" s="19"/>
      <c r="CD317" s="19"/>
      <c r="CE317" s="19"/>
      <c r="CF317" s="19"/>
      <c r="CG317" s="19"/>
      <c r="CH317" s="19"/>
      <c r="CI317" s="19"/>
      <c r="CJ317" s="19"/>
      <c r="CK317" s="19"/>
      <c r="CL317" s="19"/>
      <c r="CM317" s="19"/>
      <c r="CN317" s="19"/>
      <c r="CO317" s="19"/>
    </row>
    <row r="318" spans="2:93" x14ac:dyDescent="0.25">
      <c r="B318" s="21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9"/>
      <c r="BR318" s="19"/>
      <c r="BS318" s="19"/>
      <c r="BT318" s="19"/>
      <c r="BU318" s="19"/>
      <c r="BV318" s="19"/>
      <c r="BW318" s="19"/>
      <c r="BX318" s="19"/>
      <c r="BY318" s="19"/>
      <c r="BZ318" s="19"/>
      <c r="CA318" s="19"/>
      <c r="CB318" s="19"/>
      <c r="CC318" s="19"/>
      <c r="CD318" s="19"/>
      <c r="CE318" s="19"/>
      <c r="CF318" s="19"/>
      <c r="CG318" s="19"/>
      <c r="CH318" s="19"/>
      <c r="CI318" s="19"/>
      <c r="CJ318" s="19"/>
      <c r="CK318" s="19"/>
      <c r="CL318" s="19"/>
      <c r="CM318" s="19"/>
      <c r="CN318" s="19"/>
      <c r="CO318" s="19"/>
    </row>
    <row r="319" spans="2:93" x14ac:dyDescent="0.25">
      <c r="B319" s="21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9"/>
      <c r="BR319" s="19"/>
      <c r="BS319" s="19"/>
      <c r="BT319" s="19"/>
      <c r="BU319" s="19"/>
      <c r="BV319" s="19"/>
      <c r="BW319" s="19"/>
      <c r="BX319" s="19"/>
      <c r="BY319" s="19"/>
      <c r="BZ319" s="19"/>
      <c r="CA319" s="19"/>
      <c r="CB319" s="19"/>
      <c r="CC319" s="19"/>
      <c r="CD319" s="19"/>
      <c r="CE319" s="19"/>
      <c r="CF319" s="19"/>
      <c r="CG319" s="19"/>
      <c r="CH319" s="19"/>
      <c r="CI319" s="19"/>
      <c r="CJ319" s="19"/>
      <c r="CK319" s="19"/>
      <c r="CL319" s="19"/>
      <c r="CM319" s="19"/>
      <c r="CN319" s="19"/>
      <c r="CO319" s="19"/>
    </row>
    <row r="320" spans="2:93" x14ac:dyDescent="0.25">
      <c r="B320" s="21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9"/>
      <c r="BR320" s="19"/>
      <c r="BS320" s="19"/>
      <c r="BT320" s="19"/>
      <c r="BU320" s="19"/>
      <c r="BV320" s="19"/>
      <c r="BW320" s="19"/>
      <c r="BX320" s="19"/>
      <c r="BY320" s="19"/>
      <c r="BZ320" s="19"/>
      <c r="CA320" s="19"/>
      <c r="CB320" s="19"/>
      <c r="CC320" s="19"/>
      <c r="CD320" s="19"/>
      <c r="CE320" s="19"/>
      <c r="CF320" s="19"/>
      <c r="CG320" s="19"/>
      <c r="CH320" s="19"/>
      <c r="CI320" s="19"/>
      <c r="CJ320" s="19"/>
      <c r="CK320" s="19"/>
      <c r="CL320" s="19"/>
      <c r="CM320" s="19"/>
      <c r="CN320" s="19"/>
      <c r="CO320" s="19"/>
    </row>
    <row r="321" spans="2:93" x14ac:dyDescent="0.25">
      <c r="B321" s="21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9"/>
      <c r="BR321" s="19"/>
      <c r="BS321" s="19"/>
      <c r="BT321" s="19"/>
      <c r="BU321" s="19"/>
      <c r="BV321" s="19"/>
      <c r="BW321" s="19"/>
      <c r="BX321" s="19"/>
      <c r="BY321" s="19"/>
      <c r="BZ321" s="19"/>
      <c r="CA321" s="19"/>
      <c r="CB321" s="19"/>
      <c r="CC321" s="19"/>
      <c r="CD321" s="19"/>
      <c r="CE321" s="19"/>
      <c r="CF321" s="19"/>
      <c r="CG321" s="19"/>
      <c r="CH321" s="19"/>
      <c r="CI321" s="19"/>
      <c r="CJ321" s="19"/>
      <c r="CK321" s="19"/>
      <c r="CL321" s="19"/>
      <c r="CM321" s="19"/>
      <c r="CN321" s="19"/>
      <c r="CO321" s="19"/>
    </row>
    <row r="322" spans="2:93" x14ac:dyDescent="0.25">
      <c r="B322" s="21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9"/>
      <c r="BR322" s="19"/>
      <c r="BS322" s="19"/>
      <c r="BT322" s="19"/>
      <c r="BU322" s="19"/>
      <c r="BV322" s="19"/>
      <c r="BW322" s="19"/>
      <c r="BX322" s="19"/>
      <c r="BY322" s="19"/>
      <c r="BZ322" s="19"/>
      <c r="CA322" s="19"/>
      <c r="CB322" s="19"/>
      <c r="CC322" s="19"/>
      <c r="CD322" s="19"/>
      <c r="CE322" s="19"/>
      <c r="CF322" s="19"/>
      <c r="CG322" s="19"/>
      <c r="CH322" s="19"/>
      <c r="CI322" s="19"/>
      <c r="CJ322" s="19"/>
      <c r="CK322" s="19"/>
      <c r="CL322" s="19"/>
      <c r="CM322" s="19"/>
      <c r="CN322" s="19"/>
      <c r="CO322" s="19"/>
    </row>
    <row r="323" spans="2:93" x14ac:dyDescent="0.25">
      <c r="B323" s="21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9"/>
      <c r="BR323" s="19"/>
      <c r="BS323" s="19"/>
      <c r="BT323" s="19"/>
      <c r="BU323" s="19"/>
      <c r="BV323" s="19"/>
      <c r="BW323" s="19"/>
      <c r="BX323" s="19"/>
      <c r="BY323" s="19"/>
      <c r="BZ323" s="19"/>
      <c r="CA323" s="19"/>
      <c r="CB323" s="19"/>
      <c r="CC323" s="19"/>
      <c r="CD323" s="19"/>
      <c r="CE323" s="19"/>
      <c r="CF323" s="19"/>
      <c r="CG323" s="19"/>
      <c r="CH323" s="19"/>
      <c r="CI323" s="19"/>
      <c r="CJ323" s="19"/>
      <c r="CK323" s="19"/>
      <c r="CL323" s="19"/>
      <c r="CM323" s="19"/>
      <c r="CN323" s="19"/>
      <c r="CO323" s="19"/>
    </row>
    <row r="324" spans="2:93" x14ac:dyDescent="0.25">
      <c r="B324" s="21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9"/>
      <c r="BR324" s="19"/>
      <c r="BS324" s="19"/>
      <c r="BT324" s="19"/>
      <c r="BU324" s="19"/>
      <c r="BV324" s="19"/>
      <c r="BW324" s="19"/>
      <c r="BX324" s="19"/>
      <c r="BY324" s="19"/>
      <c r="BZ324" s="19"/>
      <c r="CA324" s="19"/>
      <c r="CB324" s="19"/>
      <c r="CC324" s="19"/>
      <c r="CD324" s="19"/>
      <c r="CE324" s="19"/>
      <c r="CF324" s="19"/>
      <c r="CG324" s="19"/>
      <c r="CH324" s="19"/>
      <c r="CI324" s="19"/>
      <c r="CJ324" s="19"/>
      <c r="CK324" s="19"/>
      <c r="CL324" s="19"/>
      <c r="CM324" s="19"/>
      <c r="CN324" s="19"/>
      <c r="CO324" s="19"/>
    </row>
    <row r="325" spans="2:93" x14ac:dyDescent="0.25">
      <c r="B325" s="21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9"/>
      <c r="BR325" s="19"/>
      <c r="BS325" s="19"/>
      <c r="BT325" s="19"/>
      <c r="BU325" s="19"/>
      <c r="BV325" s="19"/>
      <c r="BW325" s="19"/>
      <c r="BX325" s="19"/>
      <c r="BY325" s="19"/>
      <c r="BZ325" s="19"/>
      <c r="CA325" s="19"/>
      <c r="CB325" s="19"/>
      <c r="CC325" s="19"/>
      <c r="CD325" s="19"/>
      <c r="CE325" s="19"/>
      <c r="CF325" s="19"/>
      <c r="CG325" s="19"/>
      <c r="CH325" s="19"/>
      <c r="CI325" s="19"/>
      <c r="CJ325" s="19"/>
      <c r="CK325" s="19"/>
      <c r="CL325" s="19"/>
      <c r="CM325" s="19"/>
      <c r="CN325" s="19"/>
      <c r="CO325" s="19"/>
    </row>
    <row r="326" spans="2:93" x14ac:dyDescent="0.25">
      <c r="B326" s="21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19"/>
      <c r="BR326" s="19"/>
      <c r="BS326" s="19"/>
      <c r="BT326" s="19"/>
      <c r="BU326" s="19"/>
      <c r="BV326" s="19"/>
      <c r="BW326" s="19"/>
      <c r="BX326" s="19"/>
      <c r="BY326" s="19"/>
      <c r="BZ326" s="19"/>
      <c r="CA326" s="19"/>
      <c r="CB326" s="19"/>
      <c r="CC326" s="19"/>
      <c r="CD326" s="19"/>
      <c r="CE326" s="19"/>
      <c r="CF326" s="19"/>
      <c r="CG326" s="19"/>
      <c r="CH326" s="19"/>
      <c r="CI326" s="19"/>
      <c r="CJ326" s="19"/>
      <c r="CK326" s="19"/>
      <c r="CL326" s="19"/>
      <c r="CM326" s="19"/>
      <c r="CN326" s="19"/>
      <c r="CO326" s="19"/>
    </row>
    <row r="327" spans="2:93" x14ac:dyDescent="0.25">
      <c r="B327" s="21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9"/>
      <c r="BR327" s="19"/>
      <c r="BS327" s="19"/>
      <c r="BT327" s="19"/>
      <c r="BU327" s="19"/>
      <c r="BV327" s="19"/>
      <c r="BW327" s="19"/>
      <c r="BX327" s="19"/>
      <c r="BY327" s="19"/>
      <c r="BZ327" s="19"/>
      <c r="CA327" s="19"/>
      <c r="CB327" s="19"/>
      <c r="CC327" s="19"/>
      <c r="CD327" s="19"/>
      <c r="CE327" s="19"/>
      <c r="CF327" s="19"/>
      <c r="CG327" s="19"/>
      <c r="CH327" s="19"/>
      <c r="CI327" s="19"/>
      <c r="CJ327" s="19"/>
      <c r="CK327" s="19"/>
      <c r="CL327" s="19"/>
      <c r="CM327" s="19"/>
      <c r="CN327" s="19"/>
      <c r="CO327" s="19"/>
    </row>
    <row r="328" spans="2:93" x14ac:dyDescent="0.25">
      <c r="B328" s="21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9"/>
      <c r="BR328" s="19"/>
      <c r="BS328" s="19"/>
      <c r="BT328" s="19"/>
      <c r="BU328" s="19"/>
      <c r="BV328" s="19"/>
      <c r="BW328" s="19"/>
      <c r="BX328" s="19"/>
      <c r="BY328" s="19"/>
      <c r="BZ328" s="19"/>
      <c r="CA328" s="19"/>
      <c r="CB328" s="19"/>
      <c r="CC328" s="19"/>
      <c r="CD328" s="19"/>
      <c r="CE328" s="19"/>
      <c r="CF328" s="19"/>
      <c r="CG328" s="19"/>
      <c r="CH328" s="19"/>
      <c r="CI328" s="19"/>
      <c r="CJ328" s="19"/>
      <c r="CK328" s="19"/>
      <c r="CL328" s="19"/>
      <c r="CM328" s="19"/>
      <c r="CN328" s="19"/>
      <c r="CO328" s="19"/>
    </row>
    <row r="329" spans="2:93" x14ac:dyDescent="0.25">
      <c r="B329" s="21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9"/>
      <c r="BR329" s="19"/>
      <c r="BS329" s="19"/>
      <c r="BT329" s="19"/>
      <c r="BU329" s="19"/>
      <c r="BV329" s="19"/>
      <c r="BW329" s="19"/>
      <c r="BX329" s="19"/>
      <c r="BY329" s="19"/>
      <c r="BZ329" s="19"/>
      <c r="CA329" s="19"/>
      <c r="CB329" s="19"/>
      <c r="CC329" s="19"/>
      <c r="CD329" s="19"/>
      <c r="CE329" s="19"/>
      <c r="CF329" s="19"/>
      <c r="CG329" s="19"/>
      <c r="CH329" s="19"/>
      <c r="CI329" s="19"/>
      <c r="CJ329" s="19"/>
      <c r="CK329" s="19"/>
      <c r="CL329" s="19"/>
      <c r="CM329" s="19"/>
      <c r="CN329" s="19"/>
      <c r="CO329" s="19"/>
    </row>
    <row r="330" spans="2:93" x14ac:dyDescent="0.25">
      <c r="B330" s="21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  <c r="BQ330" s="19"/>
      <c r="BR330" s="19"/>
      <c r="BS330" s="19"/>
      <c r="BT330" s="19"/>
      <c r="BU330" s="19"/>
      <c r="BV330" s="19"/>
      <c r="BW330" s="19"/>
      <c r="BX330" s="19"/>
      <c r="BY330" s="19"/>
      <c r="BZ330" s="19"/>
      <c r="CA330" s="19"/>
      <c r="CB330" s="19"/>
      <c r="CC330" s="19"/>
      <c r="CD330" s="19"/>
      <c r="CE330" s="19"/>
      <c r="CF330" s="19"/>
      <c r="CG330" s="19"/>
      <c r="CH330" s="19"/>
      <c r="CI330" s="19"/>
      <c r="CJ330" s="19"/>
      <c r="CK330" s="19"/>
      <c r="CL330" s="19"/>
      <c r="CM330" s="19"/>
      <c r="CN330" s="19"/>
      <c r="CO330" s="19"/>
    </row>
    <row r="331" spans="2:93" x14ac:dyDescent="0.25">
      <c r="B331" s="21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9"/>
      <c r="BR331" s="19"/>
      <c r="BS331" s="19"/>
      <c r="BT331" s="19"/>
      <c r="BU331" s="19"/>
      <c r="BV331" s="19"/>
      <c r="BW331" s="19"/>
      <c r="BX331" s="19"/>
      <c r="BY331" s="19"/>
      <c r="BZ331" s="19"/>
      <c r="CA331" s="19"/>
      <c r="CB331" s="19"/>
      <c r="CC331" s="19"/>
      <c r="CD331" s="19"/>
      <c r="CE331" s="19"/>
      <c r="CF331" s="19"/>
      <c r="CG331" s="19"/>
      <c r="CH331" s="19"/>
      <c r="CI331" s="19"/>
      <c r="CJ331" s="19"/>
      <c r="CK331" s="19"/>
      <c r="CL331" s="19"/>
      <c r="CM331" s="19"/>
      <c r="CN331" s="19"/>
      <c r="CO331" s="19"/>
    </row>
    <row r="332" spans="2:93" x14ac:dyDescent="0.25">
      <c r="B332" s="21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9"/>
      <c r="BR332" s="19"/>
      <c r="BS332" s="19"/>
      <c r="BT332" s="19"/>
      <c r="BU332" s="19"/>
      <c r="BV332" s="19"/>
      <c r="BW332" s="19"/>
      <c r="BX332" s="19"/>
      <c r="BY332" s="19"/>
      <c r="BZ332" s="19"/>
      <c r="CA332" s="19"/>
      <c r="CB332" s="19"/>
      <c r="CC332" s="19"/>
      <c r="CD332" s="19"/>
      <c r="CE332" s="19"/>
      <c r="CF332" s="19"/>
      <c r="CG332" s="19"/>
      <c r="CH332" s="19"/>
      <c r="CI332" s="19"/>
      <c r="CJ332" s="19"/>
      <c r="CK332" s="19"/>
      <c r="CL332" s="19"/>
      <c r="CM332" s="19"/>
      <c r="CN332" s="19"/>
      <c r="CO332" s="19"/>
    </row>
    <row r="333" spans="2:93" x14ac:dyDescent="0.25">
      <c r="B333" s="21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9"/>
      <c r="BR333" s="19"/>
      <c r="BS333" s="19"/>
      <c r="BT333" s="19"/>
      <c r="BU333" s="19"/>
      <c r="BV333" s="19"/>
      <c r="BW333" s="19"/>
      <c r="BX333" s="19"/>
      <c r="BY333" s="19"/>
      <c r="BZ333" s="19"/>
      <c r="CA333" s="19"/>
      <c r="CB333" s="19"/>
      <c r="CC333" s="19"/>
      <c r="CD333" s="19"/>
      <c r="CE333" s="19"/>
      <c r="CF333" s="19"/>
      <c r="CG333" s="19"/>
      <c r="CH333" s="19"/>
      <c r="CI333" s="19"/>
      <c r="CJ333" s="19"/>
      <c r="CK333" s="19"/>
      <c r="CL333" s="19"/>
      <c r="CM333" s="19"/>
      <c r="CN333" s="19"/>
      <c r="CO333" s="19"/>
    </row>
    <row r="334" spans="2:93" x14ac:dyDescent="0.25">
      <c r="B334" s="21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9"/>
      <c r="BR334" s="19"/>
      <c r="BS334" s="19"/>
      <c r="BT334" s="19"/>
      <c r="BU334" s="19"/>
      <c r="BV334" s="19"/>
      <c r="BW334" s="19"/>
      <c r="BX334" s="19"/>
      <c r="BY334" s="19"/>
      <c r="BZ334" s="19"/>
      <c r="CA334" s="19"/>
      <c r="CB334" s="19"/>
      <c r="CC334" s="19"/>
      <c r="CD334" s="19"/>
      <c r="CE334" s="19"/>
      <c r="CF334" s="19"/>
      <c r="CG334" s="19"/>
      <c r="CH334" s="19"/>
      <c r="CI334" s="19"/>
      <c r="CJ334" s="19"/>
      <c r="CK334" s="19"/>
      <c r="CL334" s="19"/>
      <c r="CM334" s="19"/>
      <c r="CN334" s="19"/>
      <c r="CO334" s="19"/>
    </row>
    <row r="335" spans="2:93" x14ac:dyDescent="0.25">
      <c r="B335" s="21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9"/>
      <c r="BR335" s="19"/>
      <c r="BS335" s="19"/>
      <c r="BT335" s="19"/>
      <c r="BU335" s="19"/>
      <c r="BV335" s="19"/>
      <c r="BW335" s="19"/>
      <c r="BX335" s="19"/>
      <c r="BY335" s="19"/>
      <c r="BZ335" s="19"/>
      <c r="CA335" s="19"/>
      <c r="CB335" s="19"/>
      <c r="CC335" s="19"/>
      <c r="CD335" s="19"/>
      <c r="CE335" s="19"/>
      <c r="CF335" s="19"/>
      <c r="CG335" s="19"/>
      <c r="CH335" s="19"/>
      <c r="CI335" s="19"/>
      <c r="CJ335" s="19"/>
      <c r="CK335" s="19"/>
      <c r="CL335" s="19"/>
      <c r="CM335" s="19"/>
      <c r="CN335" s="19"/>
      <c r="CO335" s="19"/>
    </row>
    <row r="336" spans="2:93" x14ac:dyDescent="0.25">
      <c r="B336" s="21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19"/>
      <c r="BR336" s="19"/>
      <c r="BS336" s="19"/>
      <c r="BT336" s="19"/>
      <c r="BU336" s="19"/>
      <c r="BV336" s="19"/>
      <c r="BW336" s="19"/>
      <c r="BX336" s="19"/>
      <c r="BY336" s="19"/>
      <c r="BZ336" s="19"/>
      <c r="CA336" s="19"/>
      <c r="CB336" s="19"/>
      <c r="CC336" s="19"/>
      <c r="CD336" s="19"/>
      <c r="CE336" s="19"/>
      <c r="CF336" s="19"/>
      <c r="CG336" s="19"/>
      <c r="CH336" s="19"/>
      <c r="CI336" s="19"/>
      <c r="CJ336" s="19"/>
      <c r="CK336" s="19"/>
      <c r="CL336" s="19"/>
      <c r="CM336" s="19"/>
      <c r="CN336" s="19"/>
      <c r="CO336" s="19"/>
    </row>
    <row r="337" spans="2:93" x14ac:dyDescent="0.25">
      <c r="B337" s="21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9"/>
      <c r="BR337" s="19"/>
      <c r="BS337" s="19"/>
      <c r="BT337" s="19"/>
      <c r="BU337" s="19"/>
      <c r="BV337" s="19"/>
      <c r="BW337" s="19"/>
      <c r="BX337" s="19"/>
      <c r="BY337" s="19"/>
      <c r="BZ337" s="19"/>
      <c r="CA337" s="19"/>
      <c r="CB337" s="19"/>
      <c r="CC337" s="19"/>
      <c r="CD337" s="19"/>
      <c r="CE337" s="19"/>
      <c r="CF337" s="19"/>
      <c r="CG337" s="19"/>
      <c r="CH337" s="19"/>
      <c r="CI337" s="19"/>
      <c r="CJ337" s="19"/>
      <c r="CK337" s="19"/>
      <c r="CL337" s="19"/>
      <c r="CM337" s="19"/>
      <c r="CN337" s="19"/>
      <c r="CO337" s="19"/>
    </row>
    <row r="338" spans="2:93" x14ac:dyDescent="0.25">
      <c r="B338" s="21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9"/>
      <c r="BR338" s="19"/>
      <c r="BS338" s="19"/>
      <c r="BT338" s="19"/>
      <c r="BU338" s="19"/>
      <c r="BV338" s="19"/>
      <c r="BW338" s="19"/>
      <c r="BX338" s="19"/>
      <c r="BY338" s="19"/>
      <c r="BZ338" s="19"/>
      <c r="CA338" s="19"/>
      <c r="CB338" s="19"/>
      <c r="CC338" s="19"/>
      <c r="CD338" s="19"/>
      <c r="CE338" s="19"/>
      <c r="CF338" s="19"/>
      <c r="CG338" s="19"/>
      <c r="CH338" s="19"/>
      <c r="CI338" s="19"/>
      <c r="CJ338" s="19"/>
      <c r="CK338" s="19"/>
      <c r="CL338" s="19"/>
      <c r="CM338" s="19"/>
      <c r="CN338" s="19"/>
      <c r="CO338" s="19"/>
    </row>
    <row r="339" spans="2:93" x14ac:dyDescent="0.25">
      <c r="B339" s="21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9"/>
      <c r="BR339" s="19"/>
      <c r="BS339" s="19"/>
      <c r="BT339" s="19"/>
      <c r="BU339" s="19"/>
      <c r="BV339" s="19"/>
      <c r="BW339" s="19"/>
      <c r="BX339" s="19"/>
      <c r="BY339" s="19"/>
      <c r="BZ339" s="19"/>
      <c r="CA339" s="19"/>
      <c r="CB339" s="19"/>
      <c r="CC339" s="19"/>
      <c r="CD339" s="19"/>
      <c r="CE339" s="19"/>
      <c r="CF339" s="19"/>
      <c r="CG339" s="19"/>
      <c r="CH339" s="19"/>
      <c r="CI339" s="19"/>
      <c r="CJ339" s="19"/>
      <c r="CK339" s="19"/>
      <c r="CL339" s="19"/>
      <c r="CM339" s="19"/>
      <c r="CN339" s="19"/>
      <c r="CO339" s="19"/>
    </row>
    <row r="340" spans="2:93" x14ac:dyDescent="0.25">
      <c r="B340" s="21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  <c r="BQ340" s="19"/>
      <c r="BR340" s="19"/>
      <c r="BS340" s="19"/>
      <c r="BT340" s="19"/>
      <c r="BU340" s="19"/>
      <c r="BV340" s="19"/>
      <c r="BW340" s="19"/>
      <c r="BX340" s="19"/>
      <c r="BY340" s="19"/>
      <c r="BZ340" s="19"/>
      <c r="CA340" s="19"/>
      <c r="CB340" s="19"/>
      <c r="CC340" s="19"/>
      <c r="CD340" s="19"/>
      <c r="CE340" s="19"/>
      <c r="CF340" s="19"/>
      <c r="CG340" s="19"/>
      <c r="CH340" s="19"/>
      <c r="CI340" s="19"/>
      <c r="CJ340" s="19"/>
      <c r="CK340" s="19"/>
      <c r="CL340" s="19"/>
      <c r="CM340" s="19"/>
      <c r="CN340" s="19"/>
      <c r="CO340" s="19"/>
    </row>
    <row r="341" spans="2:93" x14ac:dyDescent="0.25">
      <c r="B341" s="21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9"/>
      <c r="BR341" s="19"/>
      <c r="BS341" s="19"/>
      <c r="BT341" s="19"/>
      <c r="BU341" s="19"/>
      <c r="BV341" s="19"/>
      <c r="BW341" s="19"/>
      <c r="BX341" s="19"/>
      <c r="BY341" s="19"/>
      <c r="BZ341" s="19"/>
      <c r="CA341" s="19"/>
      <c r="CB341" s="19"/>
      <c r="CC341" s="19"/>
      <c r="CD341" s="19"/>
      <c r="CE341" s="19"/>
      <c r="CF341" s="19"/>
      <c r="CG341" s="19"/>
      <c r="CH341" s="19"/>
      <c r="CI341" s="19"/>
      <c r="CJ341" s="19"/>
      <c r="CK341" s="19"/>
      <c r="CL341" s="19"/>
      <c r="CM341" s="19"/>
      <c r="CN341" s="19"/>
      <c r="CO341" s="19"/>
    </row>
    <row r="342" spans="2:93" x14ac:dyDescent="0.25">
      <c r="B342" s="21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19"/>
      <c r="BR342" s="19"/>
      <c r="BS342" s="19"/>
      <c r="BT342" s="19"/>
      <c r="BU342" s="19"/>
      <c r="BV342" s="19"/>
      <c r="BW342" s="19"/>
      <c r="BX342" s="19"/>
      <c r="BY342" s="19"/>
      <c r="BZ342" s="19"/>
      <c r="CA342" s="19"/>
      <c r="CB342" s="19"/>
      <c r="CC342" s="19"/>
      <c r="CD342" s="19"/>
      <c r="CE342" s="19"/>
      <c r="CF342" s="19"/>
      <c r="CG342" s="19"/>
      <c r="CH342" s="19"/>
      <c r="CI342" s="19"/>
      <c r="CJ342" s="19"/>
      <c r="CK342" s="19"/>
      <c r="CL342" s="19"/>
      <c r="CM342" s="19"/>
      <c r="CN342" s="19"/>
      <c r="CO342" s="19"/>
    </row>
    <row r="343" spans="2:93" x14ac:dyDescent="0.25">
      <c r="B343" s="21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9"/>
      <c r="BR343" s="19"/>
      <c r="BS343" s="19"/>
      <c r="BT343" s="19"/>
      <c r="BU343" s="19"/>
      <c r="BV343" s="19"/>
      <c r="BW343" s="19"/>
      <c r="BX343" s="19"/>
      <c r="BY343" s="19"/>
      <c r="BZ343" s="19"/>
      <c r="CA343" s="19"/>
      <c r="CB343" s="19"/>
      <c r="CC343" s="19"/>
      <c r="CD343" s="19"/>
      <c r="CE343" s="19"/>
      <c r="CF343" s="19"/>
      <c r="CG343" s="19"/>
      <c r="CH343" s="19"/>
      <c r="CI343" s="19"/>
      <c r="CJ343" s="19"/>
      <c r="CK343" s="19"/>
      <c r="CL343" s="19"/>
      <c r="CM343" s="19"/>
      <c r="CN343" s="19"/>
      <c r="CO343" s="19"/>
    </row>
    <row r="344" spans="2:93" x14ac:dyDescent="0.25">
      <c r="B344" s="21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  <c r="BQ344" s="19"/>
      <c r="BR344" s="19"/>
      <c r="BS344" s="19"/>
      <c r="BT344" s="19"/>
      <c r="BU344" s="19"/>
      <c r="BV344" s="19"/>
      <c r="BW344" s="19"/>
      <c r="BX344" s="19"/>
      <c r="BY344" s="19"/>
      <c r="BZ344" s="19"/>
      <c r="CA344" s="19"/>
      <c r="CB344" s="19"/>
      <c r="CC344" s="19"/>
      <c r="CD344" s="19"/>
      <c r="CE344" s="19"/>
      <c r="CF344" s="19"/>
      <c r="CG344" s="19"/>
      <c r="CH344" s="19"/>
      <c r="CI344" s="19"/>
      <c r="CJ344" s="19"/>
      <c r="CK344" s="19"/>
      <c r="CL344" s="19"/>
      <c r="CM344" s="19"/>
      <c r="CN344" s="19"/>
      <c r="CO344" s="19"/>
    </row>
    <row r="345" spans="2:93" x14ac:dyDescent="0.25">
      <c r="B345" s="21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9"/>
      <c r="BR345" s="19"/>
      <c r="BS345" s="19"/>
      <c r="BT345" s="19"/>
      <c r="BU345" s="19"/>
      <c r="BV345" s="19"/>
      <c r="BW345" s="19"/>
      <c r="BX345" s="19"/>
      <c r="BY345" s="19"/>
      <c r="BZ345" s="19"/>
      <c r="CA345" s="19"/>
      <c r="CB345" s="19"/>
      <c r="CC345" s="19"/>
      <c r="CD345" s="19"/>
      <c r="CE345" s="19"/>
      <c r="CF345" s="19"/>
      <c r="CG345" s="19"/>
      <c r="CH345" s="19"/>
      <c r="CI345" s="19"/>
      <c r="CJ345" s="19"/>
      <c r="CK345" s="19"/>
      <c r="CL345" s="19"/>
      <c r="CM345" s="19"/>
      <c r="CN345" s="19"/>
      <c r="CO345" s="19"/>
    </row>
    <row r="346" spans="2:93" x14ac:dyDescent="0.25">
      <c r="B346" s="21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  <c r="BQ346" s="19"/>
      <c r="BR346" s="19"/>
      <c r="BS346" s="19"/>
      <c r="BT346" s="19"/>
      <c r="BU346" s="19"/>
      <c r="BV346" s="19"/>
      <c r="BW346" s="19"/>
      <c r="BX346" s="19"/>
      <c r="BY346" s="19"/>
      <c r="BZ346" s="19"/>
      <c r="CA346" s="19"/>
      <c r="CB346" s="19"/>
      <c r="CC346" s="19"/>
      <c r="CD346" s="19"/>
      <c r="CE346" s="19"/>
      <c r="CF346" s="19"/>
      <c r="CG346" s="19"/>
      <c r="CH346" s="19"/>
      <c r="CI346" s="19"/>
      <c r="CJ346" s="19"/>
      <c r="CK346" s="19"/>
      <c r="CL346" s="19"/>
      <c r="CM346" s="19"/>
      <c r="CN346" s="19"/>
      <c r="CO346" s="19"/>
    </row>
    <row r="347" spans="2:93" x14ac:dyDescent="0.25">
      <c r="B347" s="21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9"/>
      <c r="BR347" s="19"/>
      <c r="BS347" s="19"/>
      <c r="BT347" s="19"/>
      <c r="BU347" s="19"/>
      <c r="BV347" s="19"/>
      <c r="BW347" s="19"/>
      <c r="BX347" s="19"/>
      <c r="BY347" s="19"/>
      <c r="BZ347" s="19"/>
      <c r="CA347" s="19"/>
      <c r="CB347" s="19"/>
      <c r="CC347" s="19"/>
      <c r="CD347" s="19"/>
      <c r="CE347" s="19"/>
      <c r="CF347" s="19"/>
      <c r="CG347" s="19"/>
      <c r="CH347" s="19"/>
      <c r="CI347" s="19"/>
      <c r="CJ347" s="19"/>
      <c r="CK347" s="19"/>
      <c r="CL347" s="19"/>
      <c r="CM347" s="19"/>
      <c r="CN347" s="19"/>
      <c r="CO347" s="19"/>
    </row>
    <row r="348" spans="2:93" x14ac:dyDescent="0.25">
      <c r="B348" s="21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  <c r="BQ348" s="19"/>
      <c r="BR348" s="19"/>
      <c r="BS348" s="19"/>
      <c r="BT348" s="19"/>
      <c r="BU348" s="19"/>
      <c r="BV348" s="19"/>
      <c r="BW348" s="19"/>
      <c r="BX348" s="19"/>
      <c r="BY348" s="19"/>
      <c r="BZ348" s="19"/>
      <c r="CA348" s="19"/>
      <c r="CB348" s="19"/>
      <c r="CC348" s="19"/>
      <c r="CD348" s="19"/>
      <c r="CE348" s="19"/>
      <c r="CF348" s="19"/>
      <c r="CG348" s="19"/>
      <c r="CH348" s="19"/>
      <c r="CI348" s="19"/>
      <c r="CJ348" s="19"/>
      <c r="CK348" s="19"/>
      <c r="CL348" s="19"/>
      <c r="CM348" s="19"/>
      <c r="CN348" s="19"/>
      <c r="CO348" s="19"/>
    </row>
    <row r="349" spans="2:93" x14ac:dyDescent="0.25">
      <c r="B349" s="21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9"/>
      <c r="BR349" s="19"/>
      <c r="BS349" s="19"/>
      <c r="BT349" s="19"/>
      <c r="BU349" s="19"/>
      <c r="BV349" s="19"/>
      <c r="BW349" s="19"/>
      <c r="BX349" s="19"/>
      <c r="BY349" s="19"/>
      <c r="BZ349" s="19"/>
      <c r="CA349" s="19"/>
      <c r="CB349" s="19"/>
      <c r="CC349" s="19"/>
      <c r="CD349" s="19"/>
      <c r="CE349" s="19"/>
      <c r="CF349" s="19"/>
      <c r="CG349" s="19"/>
      <c r="CH349" s="19"/>
      <c r="CI349" s="19"/>
      <c r="CJ349" s="19"/>
      <c r="CK349" s="19"/>
      <c r="CL349" s="19"/>
      <c r="CM349" s="19"/>
      <c r="CN349" s="19"/>
      <c r="CO349" s="19"/>
    </row>
    <row r="350" spans="2:93" x14ac:dyDescent="0.25">
      <c r="B350" s="21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P350" s="19"/>
      <c r="BQ350" s="19"/>
      <c r="BR350" s="19"/>
      <c r="BS350" s="19"/>
      <c r="BT350" s="19"/>
      <c r="BU350" s="19"/>
      <c r="BV350" s="19"/>
      <c r="BW350" s="19"/>
      <c r="BX350" s="19"/>
      <c r="BY350" s="19"/>
      <c r="BZ350" s="19"/>
      <c r="CA350" s="19"/>
      <c r="CB350" s="19"/>
      <c r="CC350" s="19"/>
      <c r="CD350" s="19"/>
      <c r="CE350" s="19"/>
      <c r="CF350" s="19"/>
      <c r="CG350" s="19"/>
      <c r="CH350" s="19"/>
      <c r="CI350" s="19"/>
      <c r="CJ350" s="19"/>
      <c r="CK350" s="19"/>
      <c r="CL350" s="19"/>
      <c r="CM350" s="19"/>
      <c r="CN350" s="19"/>
      <c r="CO350" s="19"/>
    </row>
    <row r="351" spans="2:93" x14ac:dyDescent="0.25">
      <c r="B351" s="21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  <c r="BQ351" s="19"/>
      <c r="BR351" s="19"/>
      <c r="BS351" s="19"/>
      <c r="BT351" s="19"/>
      <c r="BU351" s="19"/>
      <c r="BV351" s="19"/>
      <c r="BW351" s="19"/>
      <c r="BX351" s="19"/>
      <c r="BY351" s="19"/>
      <c r="BZ351" s="19"/>
      <c r="CA351" s="19"/>
      <c r="CB351" s="19"/>
      <c r="CC351" s="19"/>
      <c r="CD351" s="19"/>
      <c r="CE351" s="19"/>
      <c r="CF351" s="19"/>
      <c r="CG351" s="19"/>
      <c r="CH351" s="19"/>
      <c r="CI351" s="19"/>
      <c r="CJ351" s="19"/>
      <c r="CK351" s="19"/>
      <c r="CL351" s="19"/>
      <c r="CM351" s="19"/>
      <c r="CN351" s="19"/>
      <c r="CO351" s="19"/>
    </row>
    <row r="352" spans="2:93" x14ac:dyDescent="0.25">
      <c r="B352" s="21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P352" s="19"/>
      <c r="BQ352" s="19"/>
      <c r="BR352" s="19"/>
      <c r="BS352" s="19"/>
      <c r="BT352" s="19"/>
      <c r="BU352" s="19"/>
      <c r="BV352" s="19"/>
      <c r="BW352" s="19"/>
      <c r="BX352" s="19"/>
      <c r="BY352" s="19"/>
      <c r="BZ352" s="19"/>
      <c r="CA352" s="19"/>
      <c r="CB352" s="19"/>
      <c r="CC352" s="19"/>
      <c r="CD352" s="19"/>
      <c r="CE352" s="19"/>
      <c r="CF352" s="19"/>
      <c r="CG352" s="19"/>
      <c r="CH352" s="19"/>
      <c r="CI352" s="19"/>
      <c r="CJ352" s="19"/>
      <c r="CK352" s="19"/>
      <c r="CL352" s="19"/>
      <c r="CM352" s="19"/>
      <c r="CN352" s="19"/>
      <c r="CO352" s="19"/>
    </row>
    <row r="353" spans="2:93" x14ac:dyDescent="0.25">
      <c r="B353" s="21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  <c r="BQ353" s="19"/>
      <c r="BR353" s="19"/>
      <c r="BS353" s="19"/>
      <c r="BT353" s="19"/>
      <c r="BU353" s="19"/>
      <c r="BV353" s="19"/>
      <c r="BW353" s="19"/>
      <c r="BX353" s="19"/>
      <c r="BY353" s="19"/>
      <c r="BZ353" s="19"/>
      <c r="CA353" s="19"/>
      <c r="CB353" s="19"/>
      <c r="CC353" s="19"/>
      <c r="CD353" s="19"/>
      <c r="CE353" s="19"/>
      <c r="CF353" s="19"/>
      <c r="CG353" s="19"/>
      <c r="CH353" s="19"/>
      <c r="CI353" s="19"/>
      <c r="CJ353" s="19"/>
      <c r="CK353" s="19"/>
      <c r="CL353" s="19"/>
      <c r="CM353" s="19"/>
      <c r="CN353" s="19"/>
      <c r="CO353" s="19"/>
    </row>
    <row r="354" spans="2:93" x14ac:dyDescent="0.25">
      <c r="B354" s="21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P354" s="19"/>
      <c r="BQ354" s="19"/>
      <c r="BR354" s="19"/>
      <c r="BS354" s="19"/>
      <c r="BT354" s="19"/>
      <c r="BU354" s="19"/>
      <c r="BV354" s="19"/>
      <c r="BW354" s="19"/>
      <c r="BX354" s="19"/>
      <c r="BY354" s="19"/>
      <c r="BZ354" s="19"/>
      <c r="CA354" s="19"/>
      <c r="CB354" s="19"/>
      <c r="CC354" s="19"/>
      <c r="CD354" s="19"/>
      <c r="CE354" s="19"/>
      <c r="CF354" s="19"/>
      <c r="CG354" s="19"/>
      <c r="CH354" s="19"/>
      <c r="CI354" s="19"/>
      <c r="CJ354" s="19"/>
      <c r="CK354" s="19"/>
      <c r="CL354" s="19"/>
      <c r="CM354" s="19"/>
      <c r="CN354" s="19"/>
      <c r="CO354" s="19"/>
    </row>
    <row r="355" spans="2:93" x14ac:dyDescent="0.25">
      <c r="B355" s="21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9"/>
      <c r="BR355" s="19"/>
      <c r="BS355" s="19"/>
      <c r="BT355" s="19"/>
      <c r="BU355" s="19"/>
      <c r="BV355" s="19"/>
      <c r="BW355" s="19"/>
      <c r="BX355" s="19"/>
      <c r="BY355" s="19"/>
      <c r="BZ355" s="19"/>
      <c r="CA355" s="19"/>
      <c r="CB355" s="19"/>
      <c r="CC355" s="19"/>
      <c r="CD355" s="19"/>
      <c r="CE355" s="19"/>
      <c r="CF355" s="19"/>
      <c r="CG355" s="19"/>
      <c r="CH355" s="19"/>
      <c r="CI355" s="19"/>
      <c r="CJ355" s="19"/>
      <c r="CK355" s="19"/>
      <c r="CL355" s="19"/>
      <c r="CM355" s="19"/>
      <c r="CN355" s="19"/>
      <c r="CO355" s="19"/>
    </row>
    <row r="356" spans="2:93" x14ac:dyDescent="0.25">
      <c r="B356" s="21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9"/>
      <c r="BR356" s="19"/>
      <c r="BS356" s="19"/>
      <c r="BT356" s="19"/>
      <c r="BU356" s="19"/>
      <c r="BV356" s="19"/>
      <c r="BW356" s="19"/>
      <c r="BX356" s="19"/>
      <c r="BY356" s="19"/>
      <c r="BZ356" s="19"/>
      <c r="CA356" s="19"/>
      <c r="CB356" s="19"/>
      <c r="CC356" s="19"/>
      <c r="CD356" s="19"/>
      <c r="CE356" s="19"/>
      <c r="CF356" s="19"/>
      <c r="CG356" s="19"/>
      <c r="CH356" s="19"/>
      <c r="CI356" s="19"/>
      <c r="CJ356" s="19"/>
      <c r="CK356" s="19"/>
      <c r="CL356" s="19"/>
      <c r="CM356" s="19"/>
      <c r="CN356" s="19"/>
      <c r="CO356" s="19"/>
    </row>
    <row r="357" spans="2:93" x14ac:dyDescent="0.25">
      <c r="B357" s="21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  <c r="BQ357" s="19"/>
      <c r="BR357" s="19"/>
      <c r="BS357" s="19"/>
      <c r="BT357" s="19"/>
      <c r="BU357" s="19"/>
      <c r="BV357" s="19"/>
      <c r="BW357" s="19"/>
      <c r="BX357" s="19"/>
      <c r="BY357" s="19"/>
      <c r="BZ357" s="19"/>
      <c r="CA357" s="19"/>
      <c r="CB357" s="19"/>
      <c r="CC357" s="19"/>
      <c r="CD357" s="19"/>
      <c r="CE357" s="19"/>
      <c r="CF357" s="19"/>
      <c r="CG357" s="19"/>
      <c r="CH357" s="19"/>
      <c r="CI357" s="19"/>
      <c r="CJ357" s="19"/>
      <c r="CK357" s="19"/>
      <c r="CL357" s="19"/>
      <c r="CM357" s="19"/>
      <c r="CN357" s="19"/>
      <c r="CO357" s="19"/>
    </row>
    <row r="358" spans="2:93" x14ac:dyDescent="0.25">
      <c r="B358" s="21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P358" s="19"/>
      <c r="BQ358" s="19"/>
      <c r="BR358" s="19"/>
      <c r="BS358" s="19"/>
      <c r="BT358" s="19"/>
      <c r="BU358" s="19"/>
      <c r="BV358" s="19"/>
      <c r="BW358" s="19"/>
      <c r="BX358" s="19"/>
      <c r="BY358" s="19"/>
      <c r="BZ358" s="19"/>
      <c r="CA358" s="19"/>
      <c r="CB358" s="19"/>
      <c r="CC358" s="19"/>
      <c r="CD358" s="19"/>
      <c r="CE358" s="19"/>
      <c r="CF358" s="19"/>
      <c r="CG358" s="19"/>
      <c r="CH358" s="19"/>
      <c r="CI358" s="19"/>
      <c r="CJ358" s="19"/>
      <c r="CK358" s="19"/>
      <c r="CL358" s="19"/>
      <c r="CM358" s="19"/>
      <c r="CN358" s="19"/>
      <c r="CO358" s="19"/>
    </row>
    <row r="359" spans="2:93" x14ac:dyDescent="0.25">
      <c r="B359" s="21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  <c r="BQ359" s="19"/>
      <c r="BR359" s="19"/>
      <c r="BS359" s="19"/>
      <c r="BT359" s="19"/>
      <c r="BU359" s="19"/>
      <c r="BV359" s="19"/>
      <c r="BW359" s="19"/>
      <c r="BX359" s="19"/>
      <c r="BY359" s="19"/>
      <c r="BZ359" s="19"/>
      <c r="CA359" s="19"/>
      <c r="CB359" s="19"/>
      <c r="CC359" s="19"/>
      <c r="CD359" s="19"/>
      <c r="CE359" s="19"/>
      <c r="CF359" s="19"/>
      <c r="CG359" s="19"/>
      <c r="CH359" s="19"/>
      <c r="CI359" s="19"/>
      <c r="CJ359" s="19"/>
      <c r="CK359" s="19"/>
      <c r="CL359" s="19"/>
      <c r="CM359" s="19"/>
      <c r="CN359" s="19"/>
      <c r="CO359" s="19"/>
    </row>
    <row r="360" spans="2:93" x14ac:dyDescent="0.25">
      <c r="B360" s="21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P360" s="19"/>
      <c r="BQ360" s="19"/>
      <c r="BR360" s="19"/>
      <c r="BS360" s="19"/>
      <c r="BT360" s="19"/>
      <c r="BU360" s="19"/>
      <c r="BV360" s="19"/>
      <c r="BW360" s="19"/>
      <c r="BX360" s="19"/>
      <c r="BY360" s="19"/>
      <c r="BZ360" s="19"/>
      <c r="CA360" s="19"/>
      <c r="CB360" s="19"/>
      <c r="CC360" s="19"/>
      <c r="CD360" s="19"/>
      <c r="CE360" s="19"/>
      <c r="CF360" s="19"/>
      <c r="CG360" s="19"/>
      <c r="CH360" s="19"/>
      <c r="CI360" s="19"/>
      <c r="CJ360" s="19"/>
      <c r="CK360" s="19"/>
      <c r="CL360" s="19"/>
      <c r="CM360" s="19"/>
      <c r="CN360" s="19"/>
      <c r="CO360" s="19"/>
    </row>
    <row r="361" spans="2:93" x14ac:dyDescent="0.25">
      <c r="B361" s="21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P361" s="19"/>
      <c r="BQ361" s="19"/>
      <c r="BR361" s="19"/>
      <c r="BS361" s="19"/>
      <c r="BT361" s="19"/>
      <c r="BU361" s="19"/>
      <c r="BV361" s="19"/>
      <c r="BW361" s="19"/>
      <c r="BX361" s="19"/>
      <c r="BY361" s="19"/>
      <c r="BZ361" s="19"/>
      <c r="CA361" s="19"/>
      <c r="CB361" s="19"/>
      <c r="CC361" s="19"/>
      <c r="CD361" s="19"/>
      <c r="CE361" s="19"/>
      <c r="CF361" s="19"/>
      <c r="CG361" s="19"/>
      <c r="CH361" s="19"/>
      <c r="CI361" s="19"/>
      <c r="CJ361" s="19"/>
      <c r="CK361" s="19"/>
      <c r="CL361" s="19"/>
      <c r="CM361" s="19"/>
      <c r="CN361" s="19"/>
      <c r="CO361" s="19"/>
    </row>
    <row r="362" spans="2:93" x14ac:dyDescent="0.25">
      <c r="B362" s="21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P362" s="19"/>
      <c r="BQ362" s="19"/>
      <c r="BR362" s="19"/>
      <c r="BS362" s="19"/>
      <c r="BT362" s="19"/>
      <c r="BU362" s="19"/>
      <c r="BV362" s="19"/>
      <c r="BW362" s="19"/>
      <c r="BX362" s="19"/>
      <c r="BY362" s="19"/>
      <c r="BZ362" s="19"/>
      <c r="CA362" s="19"/>
      <c r="CB362" s="19"/>
      <c r="CC362" s="19"/>
      <c r="CD362" s="19"/>
      <c r="CE362" s="19"/>
      <c r="CF362" s="19"/>
      <c r="CG362" s="19"/>
      <c r="CH362" s="19"/>
      <c r="CI362" s="19"/>
      <c r="CJ362" s="19"/>
      <c r="CK362" s="19"/>
      <c r="CL362" s="19"/>
      <c r="CM362" s="19"/>
      <c r="CN362" s="19"/>
      <c r="CO362" s="19"/>
    </row>
    <row r="363" spans="2:93" x14ac:dyDescent="0.25">
      <c r="B363" s="21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P363" s="19"/>
      <c r="BQ363" s="19"/>
      <c r="BR363" s="19"/>
      <c r="BS363" s="19"/>
      <c r="BT363" s="19"/>
      <c r="BU363" s="19"/>
      <c r="BV363" s="19"/>
      <c r="BW363" s="19"/>
      <c r="BX363" s="19"/>
      <c r="BY363" s="19"/>
      <c r="BZ363" s="19"/>
      <c r="CA363" s="19"/>
      <c r="CB363" s="19"/>
      <c r="CC363" s="19"/>
      <c r="CD363" s="19"/>
      <c r="CE363" s="19"/>
      <c r="CF363" s="19"/>
      <c r="CG363" s="19"/>
      <c r="CH363" s="19"/>
      <c r="CI363" s="19"/>
      <c r="CJ363" s="19"/>
      <c r="CK363" s="19"/>
      <c r="CL363" s="19"/>
      <c r="CM363" s="19"/>
      <c r="CN363" s="19"/>
      <c r="CO363" s="19"/>
    </row>
    <row r="364" spans="2:93" x14ac:dyDescent="0.25">
      <c r="B364" s="21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P364" s="19"/>
      <c r="BQ364" s="19"/>
      <c r="BR364" s="19"/>
      <c r="BS364" s="19"/>
      <c r="BT364" s="19"/>
      <c r="BU364" s="19"/>
      <c r="BV364" s="19"/>
      <c r="BW364" s="19"/>
      <c r="BX364" s="19"/>
      <c r="BY364" s="19"/>
      <c r="BZ364" s="19"/>
      <c r="CA364" s="19"/>
      <c r="CB364" s="19"/>
      <c r="CC364" s="19"/>
      <c r="CD364" s="19"/>
      <c r="CE364" s="19"/>
      <c r="CF364" s="19"/>
      <c r="CG364" s="19"/>
      <c r="CH364" s="19"/>
      <c r="CI364" s="19"/>
      <c r="CJ364" s="19"/>
      <c r="CK364" s="19"/>
      <c r="CL364" s="19"/>
      <c r="CM364" s="19"/>
      <c r="CN364" s="19"/>
      <c r="CO364" s="19"/>
    </row>
    <row r="365" spans="2:93" x14ac:dyDescent="0.25">
      <c r="B365" s="21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9"/>
      <c r="BR365" s="19"/>
      <c r="BS365" s="19"/>
      <c r="BT365" s="19"/>
      <c r="BU365" s="19"/>
      <c r="BV365" s="19"/>
      <c r="BW365" s="19"/>
      <c r="BX365" s="19"/>
      <c r="BY365" s="19"/>
      <c r="BZ365" s="19"/>
      <c r="CA365" s="19"/>
      <c r="CB365" s="19"/>
      <c r="CC365" s="19"/>
      <c r="CD365" s="19"/>
      <c r="CE365" s="19"/>
      <c r="CF365" s="19"/>
      <c r="CG365" s="19"/>
      <c r="CH365" s="19"/>
      <c r="CI365" s="19"/>
      <c r="CJ365" s="19"/>
      <c r="CK365" s="19"/>
      <c r="CL365" s="19"/>
      <c r="CM365" s="19"/>
      <c r="CN365" s="19"/>
      <c r="CO365" s="19"/>
    </row>
    <row r="366" spans="2:93" x14ac:dyDescent="0.25">
      <c r="B366" s="21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P366" s="19"/>
      <c r="BQ366" s="19"/>
      <c r="BR366" s="19"/>
      <c r="BS366" s="19"/>
      <c r="BT366" s="19"/>
      <c r="BU366" s="19"/>
      <c r="BV366" s="19"/>
      <c r="BW366" s="19"/>
      <c r="BX366" s="19"/>
      <c r="BY366" s="19"/>
      <c r="BZ366" s="19"/>
      <c r="CA366" s="19"/>
      <c r="CB366" s="19"/>
      <c r="CC366" s="19"/>
      <c r="CD366" s="19"/>
      <c r="CE366" s="19"/>
      <c r="CF366" s="19"/>
      <c r="CG366" s="19"/>
      <c r="CH366" s="19"/>
      <c r="CI366" s="19"/>
      <c r="CJ366" s="19"/>
      <c r="CK366" s="19"/>
      <c r="CL366" s="19"/>
      <c r="CM366" s="19"/>
      <c r="CN366" s="19"/>
      <c r="CO366" s="19"/>
    </row>
    <row r="367" spans="2:93" x14ac:dyDescent="0.25">
      <c r="B367" s="21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  <c r="BQ367" s="19"/>
      <c r="BR367" s="19"/>
      <c r="BS367" s="19"/>
      <c r="BT367" s="19"/>
      <c r="BU367" s="19"/>
      <c r="BV367" s="19"/>
      <c r="BW367" s="19"/>
      <c r="BX367" s="19"/>
      <c r="BY367" s="19"/>
      <c r="BZ367" s="19"/>
      <c r="CA367" s="19"/>
      <c r="CB367" s="19"/>
      <c r="CC367" s="19"/>
      <c r="CD367" s="19"/>
      <c r="CE367" s="19"/>
      <c r="CF367" s="19"/>
      <c r="CG367" s="19"/>
      <c r="CH367" s="19"/>
      <c r="CI367" s="19"/>
      <c r="CJ367" s="19"/>
      <c r="CK367" s="19"/>
      <c r="CL367" s="19"/>
      <c r="CM367" s="19"/>
      <c r="CN367" s="19"/>
      <c r="CO367" s="19"/>
    </row>
    <row r="368" spans="2:93" x14ac:dyDescent="0.25">
      <c r="B368" s="21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P368" s="19"/>
      <c r="BQ368" s="19"/>
      <c r="BR368" s="19"/>
      <c r="BS368" s="19"/>
      <c r="BT368" s="19"/>
      <c r="BU368" s="19"/>
      <c r="BV368" s="19"/>
      <c r="BW368" s="19"/>
      <c r="BX368" s="19"/>
      <c r="BY368" s="19"/>
      <c r="BZ368" s="19"/>
      <c r="CA368" s="19"/>
      <c r="CB368" s="19"/>
      <c r="CC368" s="19"/>
      <c r="CD368" s="19"/>
      <c r="CE368" s="19"/>
      <c r="CF368" s="19"/>
      <c r="CG368" s="19"/>
      <c r="CH368" s="19"/>
      <c r="CI368" s="19"/>
      <c r="CJ368" s="19"/>
      <c r="CK368" s="19"/>
      <c r="CL368" s="19"/>
      <c r="CM368" s="19"/>
      <c r="CN368" s="19"/>
      <c r="CO368" s="19"/>
    </row>
    <row r="369" spans="2:93" x14ac:dyDescent="0.25">
      <c r="B369" s="21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P369" s="19"/>
      <c r="BQ369" s="19"/>
      <c r="BR369" s="19"/>
      <c r="BS369" s="19"/>
      <c r="BT369" s="19"/>
      <c r="BU369" s="19"/>
      <c r="BV369" s="19"/>
      <c r="BW369" s="19"/>
      <c r="BX369" s="19"/>
      <c r="BY369" s="19"/>
      <c r="BZ369" s="19"/>
      <c r="CA369" s="19"/>
      <c r="CB369" s="19"/>
      <c r="CC369" s="19"/>
      <c r="CD369" s="19"/>
      <c r="CE369" s="19"/>
      <c r="CF369" s="19"/>
      <c r="CG369" s="19"/>
      <c r="CH369" s="19"/>
      <c r="CI369" s="19"/>
      <c r="CJ369" s="19"/>
      <c r="CK369" s="19"/>
      <c r="CL369" s="19"/>
      <c r="CM369" s="19"/>
      <c r="CN369" s="19"/>
      <c r="CO369" s="19"/>
    </row>
  </sheetData>
  <sortState xmlns:xlrd2="http://schemas.microsoft.com/office/spreadsheetml/2017/richdata2" ref="A13:CO69">
    <sortCondition descending="1" ref="A13:A69"/>
  </sortState>
  <mergeCells count="5">
    <mergeCell ref="K71:O71"/>
    <mergeCell ref="K73:O73"/>
    <mergeCell ref="AE73:AJ73"/>
    <mergeCell ref="K75:O75"/>
    <mergeCell ref="AE75:AJ75"/>
  </mergeCells>
  <pageMargins left="0.5" right="0.5" top="0.5" bottom="0.5" header="0" footer="0"/>
  <pageSetup scale="40" fitToHeight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HBE ENTRY  </vt:lpstr>
      <vt:lpstr>Individual Summary </vt:lpstr>
      <vt:lpstr>'Individual Summary '!Print_Titles</vt:lpstr>
    </vt:vector>
  </TitlesOfParts>
  <Company>Jostens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beyerj1</dc:creator>
  <cp:lastModifiedBy>James Rodgers</cp:lastModifiedBy>
  <cp:lastPrinted>2021-12-07T10:25:00Z</cp:lastPrinted>
  <dcterms:created xsi:type="dcterms:W3CDTF">2004-10-26T17:15:11Z</dcterms:created>
  <dcterms:modified xsi:type="dcterms:W3CDTF">2024-01-09T13:54:42Z</dcterms:modified>
</cp:coreProperties>
</file>